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15" windowWidth="15480" windowHeight="11640" tabRatio="740" firstSheet="4" activeTab="9"/>
  </bookViews>
  <sheets>
    <sheet name="LIQUID    " sheetId="2" r:id="rId1"/>
    <sheet name="ULTRA" sheetId="3" r:id="rId2"/>
    <sheet name="EQUITY " sheetId="4" r:id="rId3"/>
    <sheet name="DYNAMIC" sheetId="5" r:id="rId4"/>
    <sheet name="SHORT" sheetId="6" r:id="rId5"/>
    <sheet name="DYNAMIC MIP" sheetId="7" r:id="rId6"/>
    <sheet name="TREASURY  " sheetId="8" r:id="rId7"/>
    <sheet name="CREDIT OPPORTUNITIES" sheetId="9" r:id="rId8"/>
    <sheet name="Dynamic Bond" sheetId="10" r:id="rId9"/>
    <sheet name="Short Term Floating Rate" sheetId="11" r:id="rId10"/>
  </sheets>
  <definedNames/>
  <calcPr calcId="125725"/>
</workbook>
</file>

<file path=xl/sharedStrings.xml><?xml version="1.0" encoding="utf-8"?>
<sst xmlns="http://schemas.openxmlformats.org/spreadsheetml/2006/main" count="1527" uniqueCount="417">
  <si>
    <t>Pramerica Liquid Fund</t>
  </si>
  <si>
    <t xml:space="preserve">  </t>
  </si>
  <si>
    <t>Portfolio as on November 30, 2012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</si>
  <si>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</si>
  <si>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</si>
  <si>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</si>
  <si>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</si>
  <si>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</si>
  <si>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</si>
  <si>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</si>
  <si>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</si>
  <si>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</si>
  <si>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ICICI Bank</t>
  </si>
  <si>
    <t>CARE A1+</t>
  </si>
  <si>
    <t>INE090A16WG2</t>
  </si>
  <si>
    <t>ING Vysya Bank</t>
  </si>
  <si>
    <t>CRISIL A1+</t>
  </si>
  <si>
    <t>Sector / Rating</t>
  </si>
  <si>
    <t>Percent</t>
  </si>
  <si>
    <t>INE166A16GI9</t>
  </si>
  <si>
    <t>Punjab &amp; Sind Bank</t>
  </si>
  <si>
    <t>ICRA A1+</t>
  </si>
  <si>
    <t>INE608A16DY4</t>
  </si>
  <si>
    <t>Central Bank of India</t>
  </si>
  <si>
    <t>INE483A16DS4</t>
  </si>
  <si>
    <t>Indian Bank</t>
  </si>
  <si>
    <t>FITCH A1+</t>
  </si>
  <si>
    <t>INE562A16CE7</t>
  </si>
  <si>
    <t>Oriental Bank of Commerce</t>
  </si>
  <si>
    <t>INE141A16FK0</t>
  </si>
  <si>
    <t>Punjab National Bank</t>
  </si>
  <si>
    <t>Unrated</t>
  </si>
  <si>
    <t>INE160A16GP7</t>
  </si>
  <si>
    <t>Kotak Mahindra Bank</t>
  </si>
  <si>
    <t>Cash &amp; Equivalent</t>
  </si>
  <si>
    <t>INE237A16QU2</t>
  </si>
  <si>
    <t>Syndicate Bank</t>
  </si>
  <si>
    <t>INE667A16AK5</t>
  </si>
  <si>
    <t>State Bank of Hyderabad</t>
  </si>
  <si>
    <t>INE649A16BU0</t>
  </si>
  <si>
    <t>State Bank of Patiala</t>
  </si>
  <si>
    <t>INE652A16CV0</t>
  </si>
  <si>
    <t>INE652A16CZ1</t>
  </si>
  <si>
    <t>State Bank of Mysore</t>
  </si>
  <si>
    <t>INE651A16DI7</t>
  </si>
  <si>
    <t>INE160A16GT9</t>
  </si>
  <si>
    <t>Allahabad Bank</t>
  </si>
  <si>
    <t>INE428A16IA6</t>
  </si>
  <si>
    <t>Ratnakar Bank</t>
  </si>
  <si>
    <t>INE976G16208</t>
  </si>
  <si>
    <t>INE652A16EH5</t>
  </si>
  <si>
    <t>Yes Bank</t>
  </si>
  <si>
    <t>INE528G16RI4</t>
  </si>
  <si>
    <t>INE141A16FQ7</t>
  </si>
  <si>
    <t>INE141A16FR5</t>
  </si>
  <si>
    <t>Total</t>
  </si>
  <si>
    <t>Commercial Paper**</t>
  </si>
  <si>
    <t>SBI Global Factors</t>
  </si>
  <si>
    <t>INE912E14DG4</t>
  </si>
  <si>
    <t>Gruh Finance</t>
  </si>
  <si>
    <t>INE580B14832</t>
  </si>
  <si>
    <t>KEC International</t>
  </si>
  <si>
    <t>INE389H14363</t>
  </si>
  <si>
    <t>Redington (India)</t>
  </si>
  <si>
    <t>INE891D14FC6</t>
  </si>
  <si>
    <t>GIC Housing Finance</t>
  </si>
  <si>
    <t>INE289B14293</t>
  </si>
  <si>
    <t>Birla TMT Holdings</t>
  </si>
  <si>
    <t>INE179J14489</t>
  </si>
  <si>
    <t>Shiram Equipment Finance</t>
  </si>
  <si>
    <t>INE468M14258</t>
  </si>
  <si>
    <t>Godrej Industries</t>
  </si>
  <si>
    <t>INE233A14AG9</t>
  </si>
  <si>
    <t>Reliance Capital</t>
  </si>
  <si>
    <t>INE013A14JZ6</t>
  </si>
  <si>
    <t>STCI Finance</t>
  </si>
  <si>
    <t>INE020E14AM0</t>
  </si>
  <si>
    <t>Piramal Enterprises</t>
  </si>
  <si>
    <t>INE140A14399</t>
  </si>
  <si>
    <t>Future Capital Holdings</t>
  </si>
  <si>
    <t>INE688I14622</t>
  </si>
  <si>
    <t>Aditya Birla Finance</t>
  </si>
  <si>
    <t>INE860H14IZ7</t>
  </si>
  <si>
    <t>JM Financial Products</t>
  </si>
  <si>
    <t>INE523H14IY4</t>
  </si>
  <si>
    <t>Housing Development Finance Corporation</t>
  </si>
  <si>
    <t>INE001A14HI1</t>
  </si>
  <si>
    <t>Edelweiss Financial Services</t>
  </si>
  <si>
    <t>INE532F14JA7</t>
  </si>
  <si>
    <t>INE013A14HK2</t>
  </si>
  <si>
    <t>Indian Oil Corporation</t>
  </si>
  <si>
    <t>INE242A14DU5</t>
  </si>
  <si>
    <t>Tata Teleservices</t>
  </si>
  <si>
    <t>INE037E14241</t>
  </si>
  <si>
    <t>CMB</t>
  </si>
  <si>
    <t>IDIA00086051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</si>
  <si>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</si>
  <si>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</si>
  <si>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</si>
  <si>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</si>
  <si>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FITCH.</t>
  </si>
  <si>
    <t>* Total Exposure to illiquid securities is 0.00% of the portfolio;i.e. Rs.0.00 lakhs</t>
  </si>
  <si>
    <t>Pramerica Ultra Short Term Bond Fund</t>
  </si>
  <si>
    <t>IndusInd Bank</t>
  </si>
  <si>
    <t>INE095A16GL4</t>
  </si>
  <si>
    <t>INE095A16GK6</t>
  </si>
  <si>
    <t>INE483A16CJ5</t>
  </si>
  <si>
    <t>CRISIL AAA</t>
  </si>
  <si>
    <t>SOV</t>
  </si>
  <si>
    <t>Tata Housing Development Company</t>
  </si>
  <si>
    <t>ICRA AAA</t>
  </si>
  <si>
    <t>INE582L14035</t>
  </si>
  <si>
    <t>ICRA AA</t>
  </si>
  <si>
    <t>INE037E14209</t>
  </si>
  <si>
    <t>HCL Infosystems</t>
  </si>
  <si>
    <t>ICRA AA+</t>
  </si>
  <si>
    <t>INE236A14DT9</t>
  </si>
  <si>
    <t>INE001A14HM3</t>
  </si>
  <si>
    <t>Muthoot Finance</t>
  </si>
  <si>
    <t>INE414G14932</t>
  </si>
  <si>
    <t>INE013A14IF0</t>
  </si>
  <si>
    <t>India Infoline Finance</t>
  </si>
  <si>
    <t>INE866I14CG5</t>
  </si>
  <si>
    <t>Treasury Bill</t>
  </si>
  <si>
    <t>TBILL 91 DAY 2012</t>
  </si>
  <si>
    <t>IDIA00084864</t>
  </si>
  <si>
    <t>BONDS &amp; NCDs</t>
  </si>
  <si>
    <t>Listed / awaiting listing on the stock exchanges</t>
  </si>
  <si>
    <t>NABARD</t>
  </si>
  <si>
    <t>INE261F09GY9</t>
  </si>
  <si>
    <t>INE043D07CH4</t>
  </si>
  <si>
    <t>LIC Housing Finance</t>
  </si>
  <si>
    <t>INE115A07AS7</t>
  </si>
  <si>
    <t>INE261F09GQ5</t>
  </si>
  <si>
    <t>INE261F09GN2</t>
  </si>
  <si>
    <t>INE860H07250</t>
  </si>
  <si>
    <t>Fullerton India Credit Company</t>
  </si>
  <si>
    <t>INE535H07183</t>
  </si>
  <si>
    <t>Fixed Deposit</t>
  </si>
  <si>
    <t>Bank of Nova Scotia</t>
  </si>
  <si>
    <t>IDIA00088069</t>
  </si>
  <si>
    <t>Pramerica Equity Fund</t>
  </si>
  <si>
    <t>EQUITY &amp; EQUITY RELATED</t>
  </si>
  <si>
    <t>ITC</t>
  </si>
  <si>
    <t>Consumer Non Durables</t>
  </si>
  <si>
    <t>INE154A01025</t>
  </si>
  <si>
    <t>HDFC Bank</t>
  </si>
  <si>
    <t>Banks</t>
  </si>
  <si>
    <t>INE040A01026</t>
  </si>
  <si>
    <t>Reliance Industries</t>
  </si>
  <si>
    <t>Petroleum Products</t>
  </si>
  <si>
    <t>INE002A01018</t>
  </si>
  <si>
    <t>Larsen &amp; Toubro</t>
  </si>
  <si>
    <t>Construction Project</t>
  </si>
  <si>
    <t>INE018A01030</t>
  </si>
  <si>
    <t>Software</t>
  </si>
  <si>
    <t>INE090A01013</t>
  </si>
  <si>
    <t>Finance</t>
  </si>
  <si>
    <t>INE001A01036</t>
  </si>
  <si>
    <t>Tata Consultancy Services</t>
  </si>
  <si>
    <t>Pharmaceuticals</t>
  </si>
  <si>
    <t>INE467B01029</t>
  </si>
  <si>
    <t>Hindustan Unilever</t>
  </si>
  <si>
    <t>INE030A01027</t>
  </si>
  <si>
    <t>Sun Pharmaceuticals Industries</t>
  </si>
  <si>
    <t>INE044A01036</t>
  </si>
  <si>
    <t>Cipla</t>
  </si>
  <si>
    <t>Auto</t>
  </si>
  <si>
    <t>INE059A01026</t>
  </si>
  <si>
    <t>Non - Ferrous Metals</t>
  </si>
  <si>
    <t>INE528G01019</t>
  </si>
  <si>
    <t>Tata Motors</t>
  </si>
  <si>
    <t>Power</t>
  </si>
  <si>
    <t>INE155A01022</t>
  </si>
  <si>
    <t>Oil</t>
  </si>
  <si>
    <t>INE237A01028</t>
  </si>
  <si>
    <t>Infosys</t>
  </si>
  <si>
    <t>Telecom - Services</t>
  </si>
  <si>
    <t>INE009A01021</t>
  </si>
  <si>
    <t>The Karnataka Bank</t>
  </si>
  <si>
    <t>Services</t>
  </si>
  <si>
    <t>INE614B01018</t>
  </si>
  <si>
    <t>Oil &amp; Natural Gas Corpn</t>
  </si>
  <si>
    <t>Construction</t>
  </si>
  <si>
    <t>INE213A01029</t>
  </si>
  <si>
    <t>Emami</t>
  </si>
  <si>
    <t>Trading</t>
  </si>
  <si>
    <t>INE548C01032</t>
  </si>
  <si>
    <t>Sterlite Industries ( India )</t>
  </si>
  <si>
    <t>Cement</t>
  </si>
  <si>
    <t>INE268A01049</t>
  </si>
  <si>
    <t>Ferrous Metals</t>
  </si>
  <si>
    <t>INE115A01026</t>
  </si>
  <si>
    <t>Mahindra &amp; Mahindra</t>
  </si>
  <si>
    <t>Media &amp; Entertainment</t>
  </si>
  <si>
    <t>INE101A01026</t>
  </si>
  <si>
    <t>Bharti Airtel</t>
  </si>
  <si>
    <t>Minerals/Mining</t>
  </si>
  <si>
    <t>INE397D01024</t>
  </si>
  <si>
    <t>Aditya Birla Nuvo</t>
  </si>
  <si>
    <t>INE069A01017</t>
  </si>
  <si>
    <t>State Bank of India</t>
  </si>
  <si>
    <t>INE062A01012</t>
  </si>
  <si>
    <t>Jaiprakash Associates</t>
  </si>
  <si>
    <t>INE455F01025</t>
  </si>
  <si>
    <t>Adani Enterprises</t>
  </si>
  <si>
    <t>INE423A01024</t>
  </si>
  <si>
    <t>Hexaware Technologies</t>
  </si>
  <si>
    <t>INE093A01033</t>
  </si>
  <si>
    <t>Ambuja Cements</t>
  </si>
  <si>
    <t>INE079A01024</t>
  </si>
  <si>
    <t>NTPC</t>
  </si>
  <si>
    <t>INE733E01010</t>
  </si>
  <si>
    <t>Tata Steel</t>
  </si>
  <si>
    <t>INE081A01012</t>
  </si>
  <si>
    <t>Hindustan Petroleum Corporation</t>
  </si>
  <si>
    <t>INE094A01015</t>
  </si>
  <si>
    <t>Financial Technologies (India)</t>
  </si>
  <si>
    <t>INE111B01023</t>
  </si>
  <si>
    <t>Educomp Solutions</t>
  </si>
  <si>
    <t>INE216H01027</t>
  </si>
  <si>
    <t>Axis Bank</t>
  </si>
  <si>
    <t>INE238A01026</t>
  </si>
  <si>
    <t>Dr. Reddy's Laboratories</t>
  </si>
  <si>
    <t>INE089A01023</t>
  </si>
  <si>
    <t>Lupin</t>
  </si>
  <si>
    <t>INE326A01037</t>
  </si>
  <si>
    <t>TV18 Broadcast</t>
  </si>
  <si>
    <t>INE886H01027</t>
  </si>
  <si>
    <t>Bank of Baroda</t>
  </si>
  <si>
    <t>INE028A01013</t>
  </si>
  <si>
    <t>Wipro</t>
  </si>
  <si>
    <t>INE075A01022</t>
  </si>
  <si>
    <t>Rural Electrification Corporation</t>
  </si>
  <si>
    <t>INE020B01018</t>
  </si>
  <si>
    <t>Hero MotoCorp</t>
  </si>
  <si>
    <t>INE158A01026</t>
  </si>
  <si>
    <t>Hindalco Industries</t>
  </si>
  <si>
    <t>INE038A01020</t>
  </si>
  <si>
    <t>Reliance Infrastructure</t>
  </si>
  <si>
    <t>INE036A01016</t>
  </si>
  <si>
    <t>Coal India</t>
  </si>
  <si>
    <t>INE522F01014</t>
  </si>
  <si>
    <t>INE089A08051</t>
  </si>
  <si>
    <t>Pramerica Dynamic Fund</t>
  </si>
  <si>
    <t>Multi Commodity Exchange of India</t>
  </si>
  <si>
    <t>INE745G01035</t>
  </si>
  <si>
    <t>ICRA AA-</t>
  </si>
  <si>
    <t>MindTree</t>
  </si>
  <si>
    <t>INE018I01017</t>
  </si>
  <si>
    <t>CARE AAA</t>
  </si>
  <si>
    <t>INE043D01016</t>
  </si>
  <si>
    <t>Grasim Industries</t>
  </si>
  <si>
    <t>INE047A01013</t>
  </si>
  <si>
    <t>The South Indian Bank</t>
  </si>
  <si>
    <t>INE683A16997</t>
  </si>
  <si>
    <t>INE866I07206</t>
  </si>
  <si>
    <t>INE020B08773</t>
  </si>
  <si>
    <t>INE013A07KX3</t>
  </si>
  <si>
    <t>Pramerica Short Term Income Fund</t>
  </si>
  <si>
    <t>INE237A16QD8</t>
  </si>
  <si>
    <t>CARE A1+(so)</t>
  </si>
  <si>
    <t>IL&amp;FS Financial Services</t>
  </si>
  <si>
    <t>CARE AA+</t>
  </si>
  <si>
    <t>INE121H14AP2</t>
  </si>
  <si>
    <t>CRISIL AA+</t>
  </si>
  <si>
    <t>RHC Holding</t>
  </si>
  <si>
    <t>INE657K07106</t>
  </si>
  <si>
    <t>Power Finance Corporation</t>
  </si>
  <si>
    <t>INE134E08EQ4</t>
  </si>
  <si>
    <t>Shriram Transport Finance</t>
  </si>
  <si>
    <t>INE721A07986</t>
  </si>
  <si>
    <t>INE043D07BO2</t>
  </si>
  <si>
    <t>INE261F09HM2</t>
  </si>
  <si>
    <t>INE134E08EW2</t>
  </si>
  <si>
    <t>INE115A07CJ2</t>
  </si>
  <si>
    <t>INE001A07HD6</t>
  </si>
  <si>
    <t>INE166A09030</t>
  </si>
  <si>
    <t>INE001A07JB6</t>
  </si>
  <si>
    <t>Pramerica Dynamic Monthly Income Fund</t>
  </si>
  <si>
    <t>INE134E08EE0</t>
  </si>
  <si>
    <t>INE038A07266</t>
  </si>
  <si>
    <t>INE001A07JG5</t>
  </si>
  <si>
    <t>Pramerica Treasury Advantage Fund</t>
  </si>
  <si>
    <t>Canara Bank</t>
  </si>
  <si>
    <t>INE476A16HF6</t>
  </si>
  <si>
    <t>Pramerica Credit Opportunities Fund</t>
  </si>
  <si>
    <t>Karvy Stock Broking</t>
  </si>
  <si>
    <t>INE846E14187</t>
  </si>
  <si>
    <t>INE532F14JH2</t>
  </si>
  <si>
    <t>CARE AA</t>
  </si>
  <si>
    <t>ICRA A1+(so)</t>
  </si>
  <si>
    <t>INE308L14209</t>
  </si>
  <si>
    <t>CRISIL A+</t>
  </si>
  <si>
    <t>CENTRAL GOVERNMENT SECURITIES</t>
  </si>
  <si>
    <t>CRISIL AA-</t>
  </si>
  <si>
    <t>CARE AA-</t>
  </si>
  <si>
    <t>Shriram City Union Finance</t>
  </si>
  <si>
    <t>INE722A07398</t>
  </si>
  <si>
    <t>Religare Finvest</t>
  </si>
  <si>
    <t>INE958G07643</t>
  </si>
  <si>
    <t>Manappuram Finance</t>
  </si>
  <si>
    <t>INE522D07396</t>
  </si>
  <si>
    <t>Sundaram BNP Paribas Home Finance</t>
  </si>
  <si>
    <t>INE667F07AA4</t>
  </si>
  <si>
    <t>Bajaj Finance</t>
  </si>
  <si>
    <t>INE296A07773</t>
  </si>
  <si>
    <t>INE866I08139</t>
  </si>
  <si>
    <t>INE866I07230</t>
  </si>
  <si>
    <t>Power Grid Corporation of India</t>
  </si>
  <si>
    <t>INE752E07FO7</t>
  </si>
  <si>
    <t>INE414G07068</t>
  </si>
  <si>
    <t>INE522D07321</t>
  </si>
  <si>
    <t>INE414G07084</t>
  </si>
  <si>
    <t>INE722A07224</t>
  </si>
  <si>
    <t>Unlisted</t>
  </si>
  <si>
    <t>Muthoot Fincorp</t>
  </si>
  <si>
    <t>INE549K07030</t>
  </si>
  <si>
    <t>Exim Bank</t>
  </si>
  <si>
    <t>INE514E08BS9</t>
  </si>
  <si>
    <t>Pramerica Dynamic Bond Fund</t>
  </si>
  <si>
    <t>08.97% CGL 2030</t>
  </si>
  <si>
    <t>IN0020110055</t>
  </si>
  <si>
    <t>08.15% CGL 2022</t>
  </si>
  <si>
    <t>IN0020120013</t>
  </si>
  <si>
    <t>INE020B08757</t>
  </si>
  <si>
    <t>INE514E08BJ8</t>
  </si>
  <si>
    <t>INE752E07JI1</t>
  </si>
  <si>
    <t>Pramerica Short Term Floating Rate Fund</t>
  </si>
  <si>
    <t>INE141A16IF4</t>
  </si>
  <si>
    <t>INE261F09GH4</t>
  </si>
  <si>
    <t>INE090A08MR7</t>
  </si>
  <si>
    <t>INE115A07BT3</t>
  </si>
  <si>
    <t>Quantity</t>
  </si>
  <si>
    <t>**Thinly traded/Non traded securities and illiquid securities as defined in SEBI Regulations and Guidelines.</t>
  </si>
  <si>
    <t>IDFC</t>
  </si>
  <si>
    <t>Karvy Financial Services</t>
  </si>
  <si>
    <t>Notes:</t>
  </si>
  <si>
    <t xml:space="preserve">1.   Total Non Performing Assets provided for </t>
  </si>
  <si>
    <t>Nil</t>
  </si>
  <si>
    <t xml:space="preserve">             Growth Option</t>
  </si>
  <si>
    <t xml:space="preserve">             Daily Dividend Option</t>
  </si>
  <si>
    <t xml:space="preserve">             Weekly Dividend Option</t>
  </si>
  <si>
    <t xml:space="preserve">             Fortnightly Dividend Option</t>
  </si>
  <si>
    <t xml:space="preserve">             Monthly Dividend Option</t>
  </si>
  <si>
    <t>4.   Exposure to derivative instrument at the end of the half-year period</t>
  </si>
  <si>
    <t>5.   Investment in foreign securities/ADRs/GDRs at the end of the half-year period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</si>
  <si>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</si>
  <si>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</si>
  <si>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</si>
  <si>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</si>
  <si>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</si>
  <si>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Daily Dividend Option</t>
  </si>
  <si>
    <t>Weekly Dividend Option</t>
  </si>
  <si>
    <t>Fortnightly Dividend Option</t>
  </si>
  <si>
    <t>Monthly Dividend Option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</si>
  <si>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</si>
  <si>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</si>
  <si>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>1.   Total Non Performing Assets provided for</t>
  </si>
  <si>
    <t xml:space="preserve">             Dividend Option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</si>
  <si>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</si>
  <si>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</si>
  <si>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</si>
  <si>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</si>
  <si>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</si>
  <si>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</si>
  <si>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</si>
  <si>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</si>
  <si>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</si>
  <si>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</si>
  <si>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</si>
  <si>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</si>
  <si>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</si>
  <si>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</si>
  <si>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</si>
  <si>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</si>
  <si>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</si>
  <si>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</si>
  <si>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</si>
  <si>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6.   Investment in short term deposit at the end of the half-year period</t>
  </si>
  <si>
    <t>7.   Portfolio Turnover Ratio</t>
  </si>
  <si>
    <t>8.   Total Dividend (net) declared during the half-year period - (Dividend Option)</t>
  </si>
  <si>
    <t>Dividend Option</t>
  </si>
  <si>
    <t>Dividends are declared on face value of  Rs. 10 per unit.  After distribution of dividend,  the NAV falls to the extent of dividend and statutory levy (if applicable).</t>
  </si>
  <si>
    <t>4.   Exposure to derivative instrument at the end of the month</t>
  </si>
  <si>
    <t xml:space="preserve">             Quarterly Dividend Option</t>
  </si>
  <si>
    <t>8.   Total Dividend (net) declared during the month - (Dividend Option - Weekly, Fortnightly, Monthly and Quarterly)</t>
  </si>
  <si>
    <t>Quarterly Dividend Option</t>
  </si>
  <si>
    <t xml:space="preserve">            Growth Option</t>
  </si>
  <si>
    <t xml:space="preserve">            Dividend Option</t>
  </si>
  <si>
    <t>8.   Total Dividend (net) declared during the one month - (Monthly Dividend Option)</t>
  </si>
  <si>
    <t>8.   Total Dividend (net) declared during the month - (Dividend Option)</t>
  </si>
  <si>
    <t>8.   Total Dividend (net) declared during the month - (Dividend Option -Quarterly and Monthly)</t>
  </si>
  <si>
    <t>8.   Total Dividend (net) declared during the month - (Dividend Option - Daily, Weekly and Monthly)</t>
  </si>
  <si>
    <t>FFDD</t>
  </si>
  <si>
    <t>FFWD</t>
  </si>
  <si>
    <t>FFMD</t>
  </si>
  <si>
    <t>19 Days</t>
  </si>
  <si>
    <t>5.   Investment in foreign securities/ADRs/GDRs at the end of the month</t>
  </si>
  <si>
    <t>6.   Investment in short term deposit at the end of the month (In Lacs)</t>
  </si>
  <si>
    <t>2.   NAV at the beginning of the month</t>
  </si>
  <si>
    <t>3.   NAV at the end of the month</t>
  </si>
  <si>
    <t>163 days</t>
  </si>
  <si>
    <t>6.   Investment in short term deposit at the end of the month</t>
  </si>
  <si>
    <t>Positions through Futures as on 30th November 2012</t>
  </si>
  <si>
    <t>For the month ended on 30th November 2012 - Hedging and Non-Hedging transactions through futures which have been squared off/expired</t>
  </si>
  <si>
    <t>Positions through Put Options as on 30th November 2012</t>
  </si>
  <si>
    <t>For the month ended on 30th November 2012 - Hedging and Non-Hedging transactions through options which have been squared off/expired</t>
  </si>
  <si>
    <t>NIL</t>
  </si>
  <si>
    <t>8.   Total Dividend (net) declared during the month- (Dividend Option)</t>
  </si>
  <si>
    <t>484 Days</t>
  </si>
  <si>
    <t>203 Days</t>
  </si>
  <si>
    <t>322 Days</t>
  </si>
  <si>
    <t>566 Days</t>
  </si>
  <si>
    <t>5.74 Years</t>
  </si>
  <si>
    <t>578 Days</t>
  </si>
  <si>
    <t>N.A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</si>
</sst>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_);_(* \(#,##0\);_(* &quot;-&quot;??_);_(@_)"/>
    <numFmt numFmtId="168" formatCode="0.0000"/>
    <numFmt numFmtId="169" formatCode="#,##0.000000"/>
    <numFmt numFmtId="170" formatCode="0.000%"/>
    <numFmt numFmtId="171" formatCode="0.00000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rebuchet MS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3" fillId="0" borderId="0">
      <alignment/>
      <protection/>
    </xf>
    <xf numFmtId="39" fontId="16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2" fillId="0" borderId="0" xfId="0" applyFont="1"/>
    <xf numFmtId="0" fontId="4" fillId="2" borderId="1" xfId="20" applyFont="1" applyFill="1" applyBorder="1" applyAlignment="1" applyProtection="1">
      <alignment horizontal="center" vertical="center" wrapText="1"/>
      <protection/>
    </xf>
    <xf numFmtId="14" fontId="6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10" fontId="9" fillId="0" borderId="1" xfId="15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18" applyNumberFormat="1" applyFont="1" applyFill="1" applyBorder="1" applyAlignment="1">
      <alignment horizontal="center" vertical="top" wrapText="1"/>
    </xf>
    <xf numFmtId="39" fontId="4" fillId="2" borderId="1" xfId="18" applyNumberFormat="1" applyFont="1" applyFill="1" applyBorder="1" applyAlignment="1">
      <alignment horizontal="center" vertical="top" wrapText="1"/>
    </xf>
    <xf numFmtId="10" fontId="4" fillId="2" borderId="1" xfId="15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11" fillId="0" borderId="0" xfId="0" applyFont="1" applyBorder="1" applyAlignment="1">
      <alignment horizontal="left" vertical="top"/>
    </xf>
    <xf numFmtId="0" fontId="11" fillId="3" borderId="0" xfId="0" applyFont="1" applyFill="1"/>
    <xf numFmtId="39" fontId="11" fillId="3" borderId="0" xfId="0" applyNumberFormat="1" applyFont="1" applyFill="1"/>
    <xf numFmtId="10" fontId="11" fillId="3" borderId="0" xfId="0" applyNumberFormat="1" applyFont="1" applyFill="1"/>
    <xf numFmtId="166" fontId="11" fillId="3" borderId="0" xfId="0" applyNumberFormat="1" applyFont="1" applyFill="1"/>
    <xf numFmtId="0" fontId="12" fillId="2" borderId="0" xfId="0" applyFont="1" applyFill="1"/>
    <xf numFmtId="39" fontId="12" fillId="2" borderId="0" xfId="0" applyNumberFormat="1" applyFont="1" applyFill="1"/>
    <xf numFmtId="10" fontId="12" fillId="2" borderId="0" xfId="0" applyNumberFormat="1" applyFont="1" applyFill="1"/>
    <xf numFmtId="166" fontId="12" fillId="2" borderId="0" xfId="0" applyNumberFormat="1" applyFont="1" applyFill="1"/>
    <xf numFmtId="0" fontId="0" fillId="4" borderId="0" xfId="0" applyFill="1"/>
    <xf numFmtId="166" fontId="4" fillId="2" borderId="2" xfId="18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43" fontId="4" fillId="0" borderId="0" xfId="18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12" fillId="0" borderId="0" xfId="0" applyFont="1" applyFill="1" applyBorder="1"/>
    <xf numFmtId="43" fontId="10" fillId="0" borderId="0" xfId="18" applyFont="1" applyFill="1" applyBorder="1" applyAlignment="1">
      <alignment horizontal="center" vertical="top" wrapText="1"/>
    </xf>
    <xf numFmtId="0" fontId="0" fillId="5" borderId="0" xfId="0" applyFill="1"/>
    <xf numFmtId="0" fontId="0" fillId="6" borderId="0" xfId="0" applyFill="1"/>
    <xf numFmtId="10" fontId="0" fillId="0" borderId="0" xfId="15" applyNumberFormat="1" applyFont="1"/>
    <xf numFmtId="10" fontId="11" fillId="0" borderId="0" xfId="15" applyNumberFormat="1" applyFont="1" applyBorder="1" applyAlignment="1">
      <alignment horizontal="left" vertical="top"/>
    </xf>
    <xf numFmtId="167" fontId="0" fillId="0" borderId="0" xfId="18" applyNumberFormat="1" applyFont="1"/>
    <xf numFmtId="167" fontId="0" fillId="0" borderId="0" xfId="0" applyNumberFormat="1"/>
    <xf numFmtId="0" fontId="0" fillId="0" borderId="1" xfId="0" applyBorder="1"/>
    <xf numFmtId="0" fontId="0" fillId="0" borderId="2" xfId="0" applyBorder="1"/>
    <xf numFmtId="0" fontId="0" fillId="4" borderId="1" xfId="0" applyFill="1" applyBorder="1"/>
    <xf numFmtId="10" fontId="11" fillId="0" borderId="0" xfId="0" applyNumberFormat="1" applyFont="1" applyBorder="1" applyAlignment="1">
      <alignment horizontal="left" vertical="top"/>
    </xf>
    <xf numFmtId="10" fontId="0" fillId="0" borderId="0" xfId="0" applyNumberFormat="1" applyFill="1" applyBorder="1"/>
    <xf numFmtId="10" fontId="4" fillId="0" borderId="0" xfId="18" applyNumberFormat="1" applyFont="1" applyFill="1" applyBorder="1" applyAlignment="1">
      <alignment horizontal="center" vertical="top" wrapText="1"/>
    </xf>
    <xf numFmtId="10" fontId="11" fillId="0" borderId="0" xfId="0" applyNumberFormat="1" applyFont="1" applyFill="1" applyBorder="1"/>
    <xf numFmtId="10" fontId="12" fillId="0" borderId="0" xfId="0" applyNumberFormat="1" applyFont="1" applyFill="1" applyBorder="1"/>
    <xf numFmtId="0" fontId="13" fillId="0" borderId="0" xfId="0" applyFont="1" applyFill="1" applyBorder="1"/>
    <xf numFmtId="43" fontId="14" fillId="0" borderId="0" xfId="18" applyFont="1" applyFill="1" applyBorder="1" applyAlignment="1">
      <alignment horizontal="center" vertical="top" wrapText="1"/>
    </xf>
    <xf numFmtId="0" fontId="11" fillId="5" borderId="0" xfId="0" applyFont="1" applyFill="1"/>
    <xf numFmtId="10" fontId="12" fillId="2" borderId="0" xfId="15" applyNumberFormat="1" applyFont="1" applyFill="1"/>
    <xf numFmtId="0" fontId="15" fillId="0" borderId="0" xfId="0" applyFont="1" applyBorder="1"/>
    <xf numFmtId="43" fontId="15" fillId="0" borderId="0" xfId="18" applyFont="1" applyBorder="1"/>
    <xf numFmtId="0" fontId="15" fillId="0" borderId="0" xfId="0" applyFont="1" applyBorder="1" applyAlignment="1">
      <alignment horizontal="right"/>
    </xf>
    <xf numFmtId="39" fontId="15" fillId="0" borderId="0" xfId="22" applyFont="1" applyBorder="1">
      <alignment/>
      <protection/>
    </xf>
    <xf numFmtId="168" fontId="15" fillId="0" borderId="0" xfId="0" applyNumberFormat="1" applyFont="1" applyFill="1" applyBorder="1"/>
    <xf numFmtId="168" fontId="15" fillId="7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43" fontId="18" fillId="0" borderId="0" xfId="18" applyFont="1" applyBorder="1"/>
    <xf numFmtId="169" fontId="15" fillId="0" borderId="0" xfId="0" applyNumberFormat="1" applyFont="1" applyFill="1" applyBorder="1"/>
    <xf numFmtId="43" fontId="19" fillId="0" borderId="0" xfId="18" applyFont="1" applyBorder="1"/>
    <xf numFmtId="169" fontId="15" fillId="0" borderId="0" xfId="0" applyNumberFormat="1" applyFont="1" applyFill="1" applyBorder="1" applyAlignment="1">
      <alignment horizontal="right"/>
    </xf>
    <xf numFmtId="39" fontId="15" fillId="0" borderId="0" xfId="22" applyFont="1" applyBorder="1" applyAlignment="1">
      <alignment horizontal="left"/>
      <protection/>
    </xf>
    <xf numFmtId="0" fontId="15" fillId="7" borderId="0" xfId="0" applyFont="1" applyFill="1" applyBorder="1"/>
    <xf numFmtId="4" fontId="15" fillId="7" borderId="0" xfId="0" applyNumberFormat="1" applyFont="1" applyFill="1" applyBorder="1"/>
    <xf numFmtId="4" fontId="18" fillId="7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170" fontId="15" fillId="0" borderId="0" xfId="15" applyNumberFormat="1" applyFont="1" applyBorder="1"/>
    <xf numFmtId="10" fontId="15" fillId="0" borderId="0" xfId="0" applyNumberFormat="1" applyFont="1" applyFill="1" applyBorder="1"/>
    <xf numFmtId="2" fontId="15" fillId="0" borderId="0" xfId="0" applyNumberFormat="1" applyFont="1" applyFill="1" applyBorder="1"/>
    <xf numFmtId="43" fontId="15" fillId="0" borderId="0" xfId="18" applyFont="1" applyFill="1" applyBorder="1"/>
    <xf numFmtId="170" fontId="15" fillId="0" borderId="0" xfId="15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15" fillId="0" borderId="0" xfId="0" applyNumberFormat="1" applyFont="1" applyFill="1" applyBorder="1"/>
    <xf numFmtId="39" fontId="15" fillId="0" borderId="0" xfId="22" applyFont="1" applyFill="1" applyBorder="1">
      <alignment/>
      <protection/>
    </xf>
    <xf numFmtId="39" fontId="15" fillId="0" borderId="0" xfId="22" applyFont="1" applyFill="1" applyBorder="1" applyAlignment="1">
      <alignment horizontal="right"/>
      <protection/>
    </xf>
    <xf numFmtId="0" fontId="15" fillId="0" borderId="0" xfId="23" applyFont="1" applyFill="1" applyBorder="1">
      <alignment/>
      <protection/>
    </xf>
    <xf numFmtId="10" fontId="15" fillId="0" borderId="0" xfId="15" applyNumberFormat="1" applyFont="1" applyFill="1" applyBorder="1"/>
    <xf numFmtId="0" fontId="17" fillId="0" borderId="0" xfId="0" applyFont="1" applyFill="1" applyBorder="1" applyAlignment="1">
      <alignment horizontal="center"/>
    </xf>
    <xf numFmtId="10" fontId="15" fillId="0" borderId="0" xfId="15" applyNumberFormat="1" applyFont="1" applyBorder="1"/>
    <xf numFmtId="10" fontId="15" fillId="8" borderId="0" xfId="15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0" fontId="15" fillId="8" borderId="0" xfId="0" applyFont="1" applyFill="1" applyBorder="1" applyAlignment="1">
      <alignment horizontal="right"/>
    </xf>
    <xf numFmtId="4" fontId="15" fillId="0" borderId="0" xfId="15" applyNumberFormat="1" applyFont="1" applyBorder="1"/>
    <xf numFmtId="0" fontId="15" fillId="0" borderId="0" xfId="0" applyFont="1"/>
    <xf numFmtId="0" fontId="18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171" fontId="15" fillId="0" borderId="0" xfId="0" applyNumberFormat="1" applyFont="1"/>
    <xf numFmtId="171" fontId="0" fillId="0" borderId="0" xfId="0" applyNumberFormat="1"/>
    <xf numFmtId="0" fontId="5" fillId="2" borderId="1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_Unaudited Half Yrly - MSIM Copy" xfId="22"/>
    <cellStyle name="_x000a_386grabber=m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67">
      <selection activeCell="C81" sqref="C81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135.28125" style="0" bestFit="1" customWidth="1"/>
    <col min="4" max="5" width="15.57421875" style="0" customWidth="1"/>
    <col min="6" max="6" width="16.14062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8515625" style="28" customWidth="1"/>
  </cols>
  <sheetData>
    <row r="1" spans="1:8" ht="18.75">
      <c r="A1" s="2"/>
      <c r="B1" s="2"/>
      <c r="C1" s="97" t="s">
        <v>0</v>
      </c>
      <c r="D1" s="97"/>
      <c r="E1" s="97"/>
      <c r="F1" s="97"/>
      <c r="G1" s="97"/>
      <c r="H1" s="34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9"/>
    </row>
    <row r="3" spans="1:8" ht="15.75" customHeight="1">
      <c r="A3" s="8"/>
      <c r="B3" s="8"/>
      <c r="C3" s="9"/>
      <c r="D3" s="3"/>
      <c r="E3" s="3"/>
      <c r="F3" s="6"/>
      <c r="G3" s="7"/>
      <c r="H3" s="39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7">
        <v>750000000</v>
      </c>
      <c r="F9" s="14">
        <v>7493.43</v>
      </c>
      <c r="G9" s="15">
        <v>0.08130000000000001</v>
      </c>
      <c r="H9" s="16">
        <v>41248</v>
      </c>
    </row>
    <row r="10" spans="1:11" ht="12.75" customHeight="1">
      <c r="A10">
        <v>2</v>
      </c>
      <c r="B10" t="s">
        <v>19</v>
      </c>
      <c r="C10" t="s">
        <v>15</v>
      </c>
      <c r="D10" t="s">
        <v>16</v>
      </c>
      <c r="E10" s="37">
        <v>500000000</v>
      </c>
      <c r="F10" s="14">
        <v>4996.68</v>
      </c>
      <c r="G10" s="15">
        <v>0.0542</v>
      </c>
      <c r="H10" s="16">
        <v>41247</v>
      </c>
      <c r="J10" s="17"/>
      <c r="K10" s="36"/>
    </row>
    <row r="11" spans="1:10" ht="12.75" customHeight="1">
      <c r="A11">
        <v>3</v>
      </c>
      <c r="B11" t="s">
        <v>22</v>
      </c>
      <c r="C11" t="s">
        <v>20</v>
      </c>
      <c r="D11" t="s">
        <v>21</v>
      </c>
      <c r="E11" s="37">
        <v>500000000</v>
      </c>
      <c r="F11" s="14">
        <v>4990.05</v>
      </c>
      <c r="G11" s="15">
        <v>0.0541</v>
      </c>
      <c r="H11" s="16">
        <v>41253</v>
      </c>
      <c r="J11" s="15"/>
    </row>
    <row r="12" spans="1:10" ht="12.75" customHeight="1">
      <c r="A12">
        <v>4</v>
      </c>
      <c r="B12" t="s">
        <v>24</v>
      </c>
      <c r="C12" t="s">
        <v>23</v>
      </c>
      <c r="D12" t="s">
        <v>13</v>
      </c>
      <c r="E12" s="37">
        <v>250000000</v>
      </c>
      <c r="F12" s="14">
        <v>2498.9125</v>
      </c>
      <c r="G12" s="15">
        <v>0.0271</v>
      </c>
      <c r="H12" s="16">
        <v>41246</v>
      </c>
      <c r="J12" s="15"/>
    </row>
    <row r="13" spans="1:10" ht="12.75" customHeight="1">
      <c r="A13">
        <v>5</v>
      </c>
      <c r="B13" t="s">
        <v>27</v>
      </c>
      <c r="C13" t="s">
        <v>25</v>
      </c>
      <c r="D13" t="s">
        <v>26</v>
      </c>
      <c r="E13" s="37">
        <v>250000000</v>
      </c>
      <c r="F13" s="14">
        <v>2498.8975</v>
      </c>
      <c r="G13" s="15">
        <v>0.0271</v>
      </c>
      <c r="H13" s="16">
        <v>41246</v>
      </c>
      <c r="J13" s="15"/>
    </row>
    <row r="14" spans="1:10" ht="12.75" customHeight="1">
      <c r="A14">
        <v>6</v>
      </c>
      <c r="B14" t="s">
        <v>29</v>
      </c>
      <c r="C14" t="s">
        <v>28</v>
      </c>
      <c r="D14" t="s">
        <v>16</v>
      </c>
      <c r="E14" s="37">
        <v>250000000</v>
      </c>
      <c r="F14" s="14">
        <v>2498.895</v>
      </c>
      <c r="G14" s="15">
        <v>0.0271</v>
      </c>
      <c r="H14" s="16">
        <v>41246</v>
      </c>
      <c r="J14" s="15"/>
    </row>
    <row r="15" spans="1:10" ht="12.75" customHeight="1">
      <c r="A15">
        <v>7</v>
      </c>
      <c r="B15" t="s">
        <v>32</v>
      </c>
      <c r="C15" t="s">
        <v>30</v>
      </c>
      <c r="D15" t="s">
        <v>13</v>
      </c>
      <c r="E15" s="37">
        <v>250000000</v>
      </c>
      <c r="F15" s="14">
        <v>2498.895</v>
      </c>
      <c r="G15" s="15">
        <v>0.0271</v>
      </c>
      <c r="H15" s="16">
        <v>41246</v>
      </c>
      <c r="J15" s="15"/>
    </row>
    <row r="16" spans="1:10" ht="12.75" customHeight="1">
      <c r="A16">
        <v>8</v>
      </c>
      <c r="B16" t="s">
        <v>35</v>
      </c>
      <c r="C16" t="s">
        <v>33</v>
      </c>
      <c r="D16" t="s">
        <v>16</v>
      </c>
      <c r="E16" s="37">
        <v>250000000</v>
      </c>
      <c r="F16" s="14">
        <v>2498.345</v>
      </c>
      <c r="G16" s="15">
        <v>0.0271</v>
      </c>
      <c r="H16" s="16">
        <v>41247</v>
      </c>
      <c r="J16" s="15"/>
    </row>
    <row r="17" spans="1:10" ht="12.75" customHeight="1">
      <c r="A17">
        <v>9</v>
      </c>
      <c r="B17" t="s">
        <v>37</v>
      </c>
      <c r="C17" t="s">
        <v>36</v>
      </c>
      <c r="D17" t="s">
        <v>13</v>
      </c>
      <c r="E17" s="37">
        <v>250000000</v>
      </c>
      <c r="F17" s="14">
        <v>2498.3275</v>
      </c>
      <c r="G17" s="15">
        <v>0.0271</v>
      </c>
      <c r="H17" s="16">
        <v>41247</v>
      </c>
      <c r="J17" s="15"/>
    </row>
    <row r="18" spans="1:8" ht="12.75" customHeight="1">
      <c r="A18">
        <v>10</v>
      </c>
      <c r="B18" t="s">
        <v>39</v>
      </c>
      <c r="C18" t="s">
        <v>38</v>
      </c>
      <c r="D18" t="s">
        <v>21</v>
      </c>
      <c r="E18" s="37">
        <v>250000000</v>
      </c>
      <c r="F18" s="14">
        <v>2497.2425</v>
      </c>
      <c r="G18" s="15">
        <v>0.0271</v>
      </c>
      <c r="H18" s="16">
        <v>41249</v>
      </c>
    </row>
    <row r="19" spans="1:8" ht="12.75" customHeight="1">
      <c r="A19">
        <v>11</v>
      </c>
      <c r="B19" t="s">
        <v>41</v>
      </c>
      <c r="C19" t="s">
        <v>40</v>
      </c>
      <c r="D19" t="s">
        <v>16</v>
      </c>
      <c r="E19" s="37">
        <v>250000000</v>
      </c>
      <c r="F19" s="14">
        <v>2493.9175</v>
      </c>
      <c r="G19" s="15">
        <v>0.027000000000000003</v>
      </c>
      <c r="H19" s="16">
        <v>41255</v>
      </c>
    </row>
    <row r="20" spans="1:8" ht="12.75" customHeight="1">
      <c r="A20">
        <v>12</v>
      </c>
      <c r="B20" t="s">
        <v>42</v>
      </c>
      <c r="C20" t="s">
        <v>40</v>
      </c>
      <c r="D20" t="s">
        <v>21</v>
      </c>
      <c r="E20" s="37">
        <v>250000000</v>
      </c>
      <c r="F20" s="14">
        <v>2492.825</v>
      </c>
      <c r="G20" s="15">
        <v>0.027000000000000003</v>
      </c>
      <c r="H20" s="16">
        <v>41257</v>
      </c>
    </row>
    <row r="21" spans="1:8" ht="12.75" customHeight="1">
      <c r="A21">
        <v>13</v>
      </c>
      <c r="B21" t="s">
        <v>44</v>
      </c>
      <c r="C21" t="s">
        <v>43</v>
      </c>
      <c r="D21" t="s">
        <v>21</v>
      </c>
      <c r="E21" s="37">
        <v>250000000</v>
      </c>
      <c r="F21" s="14">
        <v>2491.155</v>
      </c>
      <c r="G21" s="15">
        <v>0.027000000000000003</v>
      </c>
      <c r="H21" s="16">
        <v>41260</v>
      </c>
    </row>
    <row r="22" spans="1:8" ht="12.75" customHeight="1">
      <c r="A22">
        <v>14</v>
      </c>
      <c r="B22" t="s">
        <v>45</v>
      </c>
      <c r="C22" t="s">
        <v>30</v>
      </c>
      <c r="D22" t="s">
        <v>13</v>
      </c>
      <c r="E22" s="37">
        <v>250000000</v>
      </c>
      <c r="F22" s="14">
        <v>2490.55</v>
      </c>
      <c r="G22" s="15">
        <v>0.027000000000000003</v>
      </c>
      <c r="H22" s="16">
        <v>41261</v>
      </c>
    </row>
    <row r="23" spans="1:8" ht="12.75" customHeight="1">
      <c r="A23">
        <v>15</v>
      </c>
      <c r="B23" t="s">
        <v>47</v>
      </c>
      <c r="C23" t="s">
        <v>46</v>
      </c>
      <c r="D23" t="s">
        <v>21</v>
      </c>
      <c r="E23" s="37">
        <v>250000000</v>
      </c>
      <c r="F23" s="14">
        <v>2471.255</v>
      </c>
      <c r="G23" s="15">
        <v>0.0268</v>
      </c>
      <c r="H23" s="16">
        <v>41295</v>
      </c>
    </row>
    <row r="24" spans="1:8" ht="12.75" customHeight="1">
      <c r="A24">
        <v>16</v>
      </c>
      <c r="B24" t="s">
        <v>49</v>
      </c>
      <c r="C24" t="s">
        <v>48</v>
      </c>
      <c r="D24" t="s">
        <v>21</v>
      </c>
      <c r="E24" s="37">
        <v>250000000</v>
      </c>
      <c r="F24" s="14">
        <v>2469.2775</v>
      </c>
      <c r="G24" s="15">
        <v>0.0268</v>
      </c>
      <c r="H24" s="16">
        <v>41296</v>
      </c>
    </row>
    <row r="25" spans="1:8" ht="12.75" customHeight="1">
      <c r="A25">
        <v>17</v>
      </c>
      <c r="B25" t="s">
        <v>50</v>
      </c>
      <c r="C25" t="s">
        <v>40</v>
      </c>
      <c r="D25" t="s">
        <v>16</v>
      </c>
      <c r="E25" s="37">
        <v>250000000</v>
      </c>
      <c r="F25" s="14">
        <v>2467.425</v>
      </c>
      <c r="G25" s="15">
        <v>0.0268</v>
      </c>
      <c r="H25" s="16">
        <v>41302</v>
      </c>
    </row>
    <row r="26" spans="1:8" ht="12.75" customHeight="1">
      <c r="A26">
        <v>18</v>
      </c>
      <c r="B26" t="s">
        <v>52</v>
      </c>
      <c r="C26" t="s">
        <v>51</v>
      </c>
      <c r="D26" t="s">
        <v>21</v>
      </c>
      <c r="E26" s="37">
        <v>190000000</v>
      </c>
      <c r="F26" s="14">
        <v>1885.4954</v>
      </c>
      <c r="G26" s="15">
        <v>0.0204</v>
      </c>
      <c r="H26" s="16">
        <v>41278</v>
      </c>
    </row>
    <row r="27" spans="1:8" ht="12.75" customHeight="1">
      <c r="A27">
        <v>19</v>
      </c>
      <c r="B27" t="s">
        <v>53</v>
      </c>
      <c r="C27" t="s">
        <v>28</v>
      </c>
      <c r="D27" t="s">
        <v>16</v>
      </c>
      <c r="E27" s="37">
        <v>50000000</v>
      </c>
      <c r="F27" s="14">
        <v>498.672</v>
      </c>
      <c r="G27" s="15">
        <v>0.0054</v>
      </c>
      <c r="H27" s="16">
        <v>41256</v>
      </c>
    </row>
    <row r="28" spans="1:8" ht="12.75" customHeight="1">
      <c r="A28">
        <v>20</v>
      </c>
      <c r="B28" t="s">
        <v>54</v>
      </c>
      <c r="C28" t="s">
        <v>28</v>
      </c>
      <c r="D28" t="s">
        <v>16</v>
      </c>
      <c r="E28" s="37">
        <v>40000000</v>
      </c>
      <c r="F28" s="14">
        <v>398.86</v>
      </c>
      <c r="G28" s="15">
        <v>0.0043</v>
      </c>
      <c r="H28" s="16">
        <v>41257</v>
      </c>
    </row>
    <row r="29" spans="1:9" ht="12.75" customHeight="1">
      <c r="A29" s="33"/>
      <c r="B29" s="33"/>
      <c r="C29" s="18" t="s">
        <v>55</v>
      </c>
      <c r="D29" s="18"/>
      <c r="E29" s="18"/>
      <c r="F29" s="19">
        <f>SUM(F9:F28)</f>
        <v>55129.1074</v>
      </c>
      <c r="G29" s="20">
        <f>SUM(G9:G28)</f>
        <v>0.5978000000000002</v>
      </c>
      <c r="H29" s="21"/>
      <c r="I29" s="30"/>
    </row>
    <row r="30" spans="6:8" ht="12.75" customHeight="1">
      <c r="F30" s="14"/>
      <c r="G30" s="15"/>
      <c r="H30" s="16"/>
    </row>
    <row r="31" spans="3:8" ht="12.75" customHeight="1">
      <c r="C31" s="1" t="s">
        <v>56</v>
      </c>
      <c r="F31" s="14"/>
      <c r="G31" s="15"/>
      <c r="H31" s="16"/>
    </row>
    <row r="32" spans="1:8" ht="12.75" customHeight="1">
      <c r="A32">
        <v>21</v>
      </c>
      <c r="B32" t="s">
        <v>58</v>
      </c>
      <c r="C32" t="s">
        <v>57</v>
      </c>
      <c r="D32" t="s">
        <v>16</v>
      </c>
      <c r="E32" s="37">
        <v>250000000</v>
      </c>
      <c r="F32" s="14">
        <v>2498.845</v>
      </c>
      <c r="G32" s="15">
        <v>0.0271</v>
      </c>
      <c r="H32" s="16">
        <v>41246</v>
      </c>
    </row>
    <row r="33" spans="1:8" ht="12.75" customHeight="1">
      <c r="A33">
        <v>22</v>
      </c>
      <c r="B33" t="s">
        <v>60</v>
      </c>
      <c r="C33" t="s">
        <v>59</v>
      </c>
      <c r="D33" t="s">
        <v>16</v>
      </c>
      <c r="E33" s="37">
        <v>250000000</v>
      </c>
      <c r="F33" s="14">
        <v>2496.5925</v>
      </c>
      <c r="G33" s="15">
        <v>0.0271</v>
      </c>
      <c r="H33" s="16">
        <v>41250</v>
      </c>
    </row>
    <row r="34" spans="1:8" ht="12.75" customHeight="1">
      <c r="A34">
        <v>23</v>
      </c>
      <c r="B34" t="s">
        <v>62</v>
      </c>
      <c r="C34" t="s">
        <v>61</v>
      </c>
      <c r="D34" t="s">
        <v>21</v>
      </c>
      <c r="E34" s="37">
        <v>250000000</v>
      </c>
      <c r="F34" s="14">
        <v>2494.3325</v>
      </c>
      <c r="G34" s="15">
        <v>0.027000000000000003</v>
      </c>
      <c r="H34" s="16">
        <v>41254</v>
      </c>
    </row>
    <row r="35" spans="1:8" ht="12.75" customHeight="1">
      <c r="A35">
        <v>24</v>
      </c>
      <c r="B35" t="s">
        <v>64</v>
      </c>
      <c r="C35" t="s">
        <v>63</v>
      </c>
      <c r="D35" t="s">
        <v>21</v>
      </c>
      <c r="E35" s="37">
        <v>250000000</v>
      </c>
      <c r="F35" s="14">
        <v>2492.5325</v>
      </c>
      <c r="G35" s="15">
        <v>0.027000000000000003</v>
      </c>
      <c r="H35" s="16">
        <v>41257</v>
      </c>
    </row>
    <row r="36" spans="1:8" ht="12.75" customHeight="1">
      <c r="A36">
        <v>25</v>
      </c>
      <c r="B36" t="s">
        <v>66</v>
      </c>
      <c r="C36" t="s">
        <v>65</v>
      </c>
      <c r="D36" t="s">
        <v>21</v>
      </c>
      <c r="E36" s="37">
        <v>250000000</v>
      </c>
      <c r="F36" s="14">
        <v>2490.3175</v>
      </c>
      <c r="G36" s="15">
        <v>0.027000000000000003</v>
      </c>
      <c r="H36" s="16">
        <v>41261</v>
      </c>
    </row>
    <row r="37" spans="1:8" ht="12.75" customHeight="1">
      <c r="A37">
        <v>26</v>
      </c>
      <c r="B37" t="s">
        <v>68</v>
      </c>
      <c r="C37" t="s">
        <v>67</v>
      </c>
      <c r="D37" t="s">
        <v>16</v>
      </c>
      <c r="E37" s="37">
        <v>250000000</v>
      </c>
      <c r="F37" s="14">
        <v>2489.1375</v>
      </c>
      <c r="G37" s="15">
        <v>0.027000000000000003</v>
      </c>
      <c r="H37" s="16">
        <v>41263</v>
      </c>
    </row>
    <row r="38" spans="1:8" ht="12.75" customHeight="1">
      <c r="A38">
        <v>27</v>
      </c>
      <c r="B38" t="s">
        <v>70</v>
      </c>
      <c r="C38" t="s">
        <v>69</v>
      </c>
      <c r="D38" t="s">
        <v>16</v>
      </c>
      <c r="E38" s="37">
        <v>250000000</v>
      </c>
      <c r="F38" s="14">
        <v>2485.46</v>
      </c>
      <c r="G38" s="15">
        <v>0.027000000000000003</v>
      </c>
      <c r="H38" s="16">
        <v>41269</v>
      </c>
    </row>
    <row r="39" spans="1:8" ht="12.75" customHeight="1">
      <c r="A39">
        <v>28</v>
      </c>
      <c r="B39" t="s">
        <v>72</v>
      </c>
      <c r="C39" t="s">
        <v>71</v>
      </c>
      <c r="D39" t="s">
        <v>21</v>
      </c>
      <c r="E39" s="37">
        <v>250000000</v>
      </c>
      <c r="F39" s="14">
        <v>2474.84</v>
      </c>
      <c r="G39" s="15">
        <v>0.0268</v>
      </c>
      <c r="H39" s="16">
        <v>41288</v>
      </c>
    </row>
    <row r="40" spans="1:8" ht="12.75" customHeight="1">
      <c r="A40">
        <v>29</v>
      </c>
      <c r="B40" t="s">
        <v>74</v>
      </c>
      <c r="C40" t="s">
        <v>73</v>
      </c>
      <c r="D40" t="s">
        <v>16</v>
      </c>
      <c r="E40" s="37">
        <v>200000000</v>
      </c>
      <c r="F40" s="14">
        <v>1987.758</v>
      </c>
      <c r="G40" s="15">
        <v>0.0216</v>
      </c>
      <c r="H40" s="16">
        <v>41270</v>
      </c>
    </row>
    <row r="41" spans="1:8" ht="12.75" customHeight="1">
      <c r="A41">
        <v>30</v>
      </c>
      <c r="B41" t="s">
        <v>76</v>
      </c>
      <c r="C41" t="s">
        <v>75</v>
      </c>
      <c r="D41" t="s">
        <v>21</v>
      </c>
      <c r="E41" s="37">
        <v>200000000</v>
      </c>
      <c r="F41" s="14">
        <v>1979.536</v>
      </c>
      <c r="G41" s="15">
        <v>0.0215</v>
      </c>
      <c r="H41" s="16">
        <v>41288</v>
      </c>
    </row>
    <row r="42" spans="1:8" ht="12.75" customHeight="1">
      <c r="A42">
        <v>31</v>
      </c>
      <c r="B42" t="s">
        <v>78</v>
      </c>
      <c r="C42" t="s">
        <v>77</v>
      </c>
      <c r="D42" t="s">
        <v>21</v>
      </c>
      <c r="E42" s="37">
        <v>200000000</v>
      </c>
      <c r="F42" s="14">
        <v>1974.972</v>
      </c>
      <c r="G42" s="15">
        <v>0.021400000000000002</v>
      </c>
      <c r="H42" s="16">
        <v>41299</v>
      </c>
    </row>
    <row r="43" spans="1:8" ht="12.75" customHeight="1">
      <c r="A43">
        <v>32</v>
      </c>
      <c r="B43" t="s">
        <v>80</v>
      </c>
      <c r="C43" t="s">
        <v>79</v>
      </c>
      <c r="D43" t="s">
        <v>13</v>
      </c>
      <c r="E43" s="37">
        <v>180000000</v>
      </c>
      <c r="F43" s="14">
        <v>1790.8038</v>
      </c>
      <c r="G43" s="15">
        <v>0.0194</v>
      </c>
      <c r="H43" s="16">
        <v>41263</v>
      </c>
    </row>
    <row r="44" spans="1:8" ht="12.75" customHeight="1">
      <c r="A44">
        <v>33</v>
      </c>
      <c r="B44" t="s">
        <v>82</v>
      </c>
      <c r="C44" t="s">
        <v>81</v>
      </c>
      <c r="D44" t="s">
        <v>21</v>
      </c>
      <c r="E44" s="37">
        <v>150000000</v>
      </c>
      <c r="F44" s="14">
        <v>1479.2775</v>
      </c>
      <c r="G44" s="15">
        <v>0.016</v>
      </c>
      <c r="H44" s="16">
        <v>41302</v>
      </c>
    </row>
    <row r="45" spans="1:8" ht="12.75" customHeight="1">
      <c r="A45">
        <v>34</v>
      </c>
      <c r="B45" t="s">
        <v>84</v>
      </c>
      <c r="C45" t="s">
        <v>83</v>
      </c>
      <c r="D45" t="s">
        <v>16</v>
      </c>
      <c r="E45" s="37">
        <v>100000000</v>
      </c>
      <c r="F45" s="14">
        <v>994.457</v>
      </c>
      <c r="G45" s="15">
        <v>0.0108</v>
      </c>
      <c r="H45" s="16">
        <v>41267</v>
      </c>
    </row>
    <row r="46" spans="1:8" ht="12.75" customHeight="1">
      <c r="A46">
        <v>35</v>
      </c>
      <c r="B46" t="s">
        <v>86</v>
      </c>
      <c r="C46" t="s">
        <v>85</v>
      </c>
      <c r="D46" t="s">
        <v>16</v>
      </c>
      <c r="E46" s="37">
        <v>100000000</v>
      </c>
      <c r="F46" s="14">
        <v>992.245</v>
      </c>
      <c r="G46" s="15">
        <v>0.0108</v>
      </c>
      <c r="H46" s="16">
        <v>41278</v>
      </c>
    </row>
    <row r="47" spans="1:8" ht="12.75" customHeight="1">
      <c r="A47">
        <v>36</v>
      </c>
      <c r="B47" t="s">
        <v>88</v>
      </c>
      <c r="C47" t="s">
        <v>87</v>
      </c>
      <c r="D47" t="s">
        <v>16</v>
      </c>
      <c r="E47" s="37">
        <v>100000000</v>
      </c>
      <c r="F47" s="14">
        <v>987.792</v>
      </c>
      <c r="G47" s="15">
        <v>0.010700000000000001</v>
      </c>
      <c r="H47" s="16">
        <v>41292</v>
      </c>
    </row>
    <row r="48" spans="1:8" ht="12.75" customHeight="1">
      <c r="A48">
        <v>37</v>
      </c>
      <c r="B48" t="s">
        <v>89</v>
      </c>
      <c r="C48" t="s">
        <v>73</v>
      </c>
      <c r="D48" t="s">
        <v>21</v>
      </c>
      <c r="E48" s="37">
        <v>90000000</v>
      </c>
      <c r="F48" s="14">
        <v>898.7265</v>
      </c>
      <c r="G48" s="15">
        <v>0.0097</v>
      </c>
      <c r="H48" s="16">
        <v>41250</v>
      </c>
    </row>
    <row r="49" spans="1:8" ht="12.75" customHeight="1">
      <c r="A49">
        <v>38</v>
      </c>
      <c r="B49" t="s">
        <v>91</v>
      </c>
      <c r="C49" t="s">
        <v>90</v>
      </c>
      <c r="D49" t="s">
        <v>16</v>
      </c>
      <c r="E49" s="37">
        <v>50000000</v>
      </c>
      <c r="F49" s="14">
        <v>495.0215</v>
      </c>
      <c r="G49" s="15">
        <v>0.0054</v>
      </c>
      <c r="H49" s="16">
        <v>41288</v>
      </c>
    </row>
    <row r="50" spans="1:8" ht="12.75" customHeight="1">
      <c r="A50">
        <v>39</v>
      </c>
      <c r="B50" t="s">
        <v>93</v>
      </c>
      <c r="C50" t="s">
        <v>92</v>
      </c>
      <c r="D50" t="s">
        <v>13</v>
      </c>
      <c r="E50" s="37">
        <v>50000000</v>
      </c>
      <c r="F50" s="14">
        <v>493.627</v>
      </c>
      <c r="G50" s="15">
        <v>0.0054</v>
      </c>
      <c r="H50" s="16">
        <v>41297</v>
      </c>
    </row>
    <row r="51" spans="1:9" ht="12.75" customHeight="1">
      <c r="A51" s="33"/>
      <c r="B51" s="33"/>
      <c r="C51" s="18" t="s">
        <v>55</v>
      </c>
      <c r="D51" s="18"/>
      <c r="E51" s="18"/>
      <c r="F51" s="19">
        <f>SUM(F32:F50)</f>
        <v>33996.2738</v>
      </c>
      <c r="G51" s="20">
        <f>SUM(G32:G50)</f>
        <v>0.3686999999999999</v>
      </c>
      <c r="H51" s="21"/>
      <c r="I51" s="30"/>
    </row>
    <row r="52" spans="6:8" ht="12.75" customHeight="1">
      <c r="F52" s="14"/>
      <c r="G52" s="15"/>
      <c r="H52" s="16"/>
    </row>
    <row r="53" spans="3:8" ht="12.75" customHeight="1">
      <c r="C53" s="1" t="s">
        <v>94</v>
      </c>
      <c r="F53" s="14"/>
      <c r="G53" s="15"/>
      <c r="H53" s="16"/>
    </row>
    <row r="54" spans="1:8" ht="12.75" customHeight="1">
      <c r="A54">
        <v>40</v>
      </c>
      <c r="B54" t="s">
        <v>95</v>
      </c>
      <c r="C54" t="s">
        <v>33</v>
      </c>
      <c r="D54" t="s">
        <v>31</v>
      </c>
      <c r="E54" s="38">
        <v>250000000</v>
      </c>
      <c r="F54" s="14">
        <v>2490.3475</v>
      </c>
      <c r="G54" s="15">
        <v>0.027000000000000003</v>
      </c>
      <c r="H54" s="16">
        <v>41261</v>
      </c>
    </row>
    <row r="55" spans="1:9" ht="12.75" customHeight="1">
      <c r="A55" s="33"/>
      <c r="B55" s="33"/>
      <c r="C55" s="18" t="s">
        <v>55</v>
      </c>
      <c r="D55" s="18"/>
      <c r="E55" s="18"/>
      <c r="F55" s="19">
        <f>SUM(F54:F54)</f>
        <v>2490.3475</v>
      </c>
      <c r="G55" s="20">
        <f>SUM(G54:G54)</f>
        <v>0.027000000000000003</v>
      </c>
      <c r="H55" s="21"/>
      <c r="I55" s="30"/>
    </row>
    <row r="56" spans="6:8" ht="12.75" customHeight="1">
      <c r="F56" s="14"/>
      <c r="G56" s="15"/>
      <c r="H56" s="16"/>
    </row>
    <row r="57" spans="3:8" ht="12.75" customHeight="1">
      <c r="C57" s="1" t="s">
        <v>96</v>
      </c>
      <c r="F57" s="14">
        <v>564.644047</v>
      </c>
      <c r="G57" s="15">
        <v>0.0060999999999999995</v>
      </c>
      <c r="H57" s="16"/>
    </row>
    <row r="58" spans="1:9" ht="12.75" customHeight="1">
      <c r="A58" s="33"/>
      <c r="B58" s="33"/>
      <c r="C58" s="18" t="s">
        <v>55</v>
      </c>
      <c r="D58" s="18"/>
      <c r="E58" s="18"/>
      <c r="F58" s="19">
        <f>SUM(F57:F57)</f>
        <v>564.644047</v>
      </c>
      <c r="G58" s="20">
        <f>SUM(G57:G57)</f>
        <v>0.0060999999999999995</v>
      </c>
      <c r="H58" s="21"/>
      <c r="I58" s="30"/>
    </row>
    <row r="59" spans="6:8" ht="12.75" customHeight="1">
      <c r="F59" s="14"/>
      <c r="G59" s="15"/>
      <c r="H59" s="16"/>
    </row>
    <row r="60" spans="3:8" ht="12.75" customHeight="1">
      <c r="C60" s="1" t="s">
        <v>97</v>
      </c>
      <c r="F60" s="14"/>
      <c r="G60" s="15"/>
      <c r="H60" s="16"/>
    </row>
    <row r="61" spans="3:8" ht="12.75" customHeight="1">
      <c r="C61" s="1" t="s">
        <v>98</v>
      </c>
      <c r="F61" s="14">
        <v>32.558206</v>
      </c>
      <c r="G61" s="15">
        <v>0.0004</v>
      </c>
      <c r="H61" s="16"/>
    </row>
    <row r="62" spans="1:9" ht="12.75" customHeight="1">
      <c r="A62" s="33"/>
      <c r="B62" s="33"/>
      <c r="C62" s="18" t="s">
        <v>55</v>
      </c>
      <c r="D62" s="18"/>
      <c r="E62" s="18"/>
      <c r="F62" s="19">
        <f>SUM(F61:F61)</f>
        <v>32.558206</v>
      </c>
      <c r="G62" s="20">
        <f>SUM(G61:G61)</f>
        <v>0.0004</v>
      </c>
      <c r="H62" s="21"/>
      <c r="I62" s="30"/>
    </row>
    <row r="63" spans="1:9" ht="12.75" customHeight="1">
      <c r="A63" s="34"/>
      <c r="B63" s="34"/>
      <c r="C63" s="22" t="s">
        <v>99</v>
      </c>
      <c r="D63" s="22"/>
      <c r="E63" s="22"/>
      <c r="F63" s="23">
        <f>SUM(F29,F51,F55,F58,F62)</f>
        <v>92212.930953</v>
      </c>
      <c r="G63" s="24">
        <f>SUM(G29,G51,G55,G58,G62)</f>
        <v>1.0000000000000002</v>
      </c>
      <c r="H63" s="25"/>
      <c r="I63" s="31"/>
    </row>
    <row r="64" ht="12.75" customHeight="1"/>
    <row r="65" ht="12.75" customHeight="1">
      <c r="C65" s="1" t="s">
        <v>100</v>
      </c>
    </row>
    <row r="66" ht="12.75" customHeight="1">
      <c r="C66" s="1" t="s">
        <v>334</v>
      </c>
    </row>
    <row r="67" ht="12.75" customHeight="1">
      <c r="C67" s="1"/>
    </row>
    <row r="68" spans="3:6" ht="12.75" customHeight="1">
      <c r="C68" s="51" t="s">
        <v>337</v>
      </c>
      <c r="D68" s="51"/>
      <c r="E68" s="51"/>
      <c r="F68" s="52"/>
    </row>
    <row r="69" spans="3:6" ht="12.75" customHeight="1">
      <c r="C69" s="51" t="s">
        <v>338</v>
      </c>
      <c r="D69" s="53" t="s">
        <v>339</v>
      </c>
      <c r="E69" s="51"/>
      <c r="F69" s="52"/>
    </row>
    <row r="70" spans="3:6" ht="12.75" customHeight="1">
      <c r="C70" s="51" t="s">
        <v>400</v>
      </c>
      <c r="D70" s="51"/>
      <c r="E70" s="51"/>
      <c r="F70" s="52"/>
    </row>
    <row r="71" spans="3:6" ht="12.75" customHeight="1">
      <c r="C71" s="54" t="s">
        <v>340</v>
      </c>
      <c r="D71" s="55">
        <v>1208.85684</v>
      </c>
      <c r="E71" s="51"/>
      <c r="F71" s="52"/>
    </row>
    <row r="72" spans="3:6" ht="12.75" customHeight="1">
      <c r="C72" s="54" t="s">
        <v>341</v>
      </c>
      <c r="D72" s="55">
        <v>1000.25</v>
      </c>
      <c r="E72" s="51"/>
      <c r="F72" s="52"/>
    </row>
    <row r="73" spans="3:6" ht="12.75" customHeight="1">
      <c r="C73" s="54" t="s">
        <v>342</v>
      </c>
      <c r="D73" s="55">
        <v>1000.30931</v>
      </c>
      <c r="E73" s="51"/>
      <c r="F73" s="52"/>
    </row>
    <row r="74" spans="3:6" ht="12.75" customHeight="1">
      <c r="C74" s="54" t="s">
        <v>343</v>
      </c>
      <c r="D74" s="55">
        <v>1001.240742</v>
      </c>
      <c r="E74" s="51"/>
      <c r="F74" s="52"/>
    </row>
    <row r="75" spans="3:6" ht="12.75" customHeight="1">
      <c r="C75" s="54" t="s">
        <v>344</v>
      </c>
      <c r="D75" s="55">
        <v>1001.201488</v>
      </c>
      <c r="E75" s="51"/>
      <c r="F75" s="52"/>
    </row>
    <row r="76" spans="3:6" ht="12.75" customHeight="1">
      <c r="C76" s="54" t="s">
        <v>401</v>
      </c>
      <c r="D76" s="56"/>
      <c r="E76" s="51"/>
      <c r="F76" s="52"/>
    </row>
    <row r="77" spans="3:6" ht="12.75" customHeight="1">
      <c r="C77" s="54" t="s">
        <v>340</v>
      </c>
      <c r="D77" s="55">
        <v>1217.2244</v>
      </c>
      <c r="E77" s="51"/>
      <c r="F77" s="52"/>
    </row>
    <row r="78" spans="3:6" ht="12.75" customHeight="1">
      <c r="C78" s="54" t="s">
        <v>341</v>
      </c>
      <c r="D78" s="55">
        <v>1000.25</v>
      </c>
      <c r="E78" s="51"/>
      <c r="F78" s="52"/>
    </row>
    <row r="79" spans="3:6" ht="12.75" customHeight="1">
      <c r="C79" s="54" t="s">
        <v>342</v>
      </c>
      <c r="D79" s="55">
        <v>1000.7336</v>
      </c>
      <c r="E79" s="51"/>
      <c r="F79" s="52"/>
    </row>
    <row r="80" spans="3:6" ht="12.75" customHeight="1">
      <c r="C80" s="54" t="s">
        <v>343</v>
      </c>
      <c r="D80" s="55">
        <v>1000.9989</v>
      </c>
      <c r="E80" s="51"/>
      <c r="F80" s="52"/>
    </row>
    <row r="81" spans="3:6" ht="12.75" customHeight="1">
      <c r="C81" s="54" t="s">
        <v>344</v>
      </c>
      <c r="D81" s="55">
        <v>1000.9657</v>
      </c>
      <c r="E81" s="51"/>
      <c r="F81" s="52"/>
    </row>
    <row r="82" spans="3:6" ht="12.75" customHeight="1">
      <c r="C82" s="51" t="s">
        <v>384</v>
      </c>
      <c r="D82" s="53" t="s">
        <v>339</v>
      </c>
      <c r="E82" s="51"/>
      <c r="F82" s="52"/>
    </row>
    <row r="83" spans="3:6" ht="12.75" customHeight="1">
      <c r="C83" s="51" t="s">
        <v>398</v>
      </c>
      <c r="D83" s="53" t="s">
        <v>339</v>
      </c>
      <c r="E83" s="51"/>
      <c r="F83" s="52"/>
    </row>
    <row r="84" spans="3:6" ht="12.75" customHeight="1">
      <c r="C84" s="51" t="s">
        <v>399</v>
      </c>
      <c r="D84" s="57" t="s">
        <v>339</v>
      </c>
      <c r="E84" s="51"/>
      <c r="F84" s="52"/>
    </row>
    <row r="85" spans="3:6" ht="12.75" customHeight="1">
      <c r="C85" s="51" t="s">
        <v>347</v>
      </c>
      <c r="D85" s="58" t="s">
        <v>397</v>
      </c>
      <c r="E85" s="51"/>
      <c r="F85" s="52"/>
    </row>
    <row r="86" spans="3:6" ht="12.75" customHeight="1">
      <c r="C86" s="51" t="s">
        <v>348</v>
      </c>
      <c r="D86" s="59"/>
      <c r="E86" s="51"/>
      <c r="F86" s="52"/>
    </row>
    <row r="87" spans="3:6" ht="12.75" customHeight="1">
      <c r="C87" s="60" t="s">
        <v>349</v>
      </c>
      <c r="D87" s="61" t="s">
        <v>350</v>
      </c>
      <c r="E87" s="61" t="s">
        <v>351</v>
      </c>
      <c r="F87" s="62"/>
    </row>
    <row r="88" spans="3:6" ht="12.75" customHeight="1">
      <c r="C88" s="54" t="s">
        <v>352</v>
      </c>
      <c r="D88" s="63">
        <v>5.431767000000001</v>
      </c>
      <c r="E88" s="63">
        <v>5.209995</v>
      </c>
      <c r="F88" s="64"/>
    </row>
    <row r="89" spans="3:6" ht="12.75" customHeight="1">
      <c r="C89" s="54" t="s">
        <v>353</v>
      </c>
      <c r="D89" s="65">
        <v>5.1003490000000005</v>
      </c>
      <c r="E89" s="65">
        <v>4.892111</v>
      </c>
      <c r="F89" s="64"/>
    </row>
    <row r="90" spans="3:6" ht="12.75" customHeight="1">
      <c r="C90" s="54" t="s">
        <v>354</v>
      </c>
      <c r="D90" s="63">
        <v>5.632283</v>
      </c>
      <c r="E90" s="63">
        <v>5.402326</v>
      </c>
      <c r="F90" s="64"/>
    </row>
    <row r="91" spans="3:6" ht="12.75">
      <c r="C91" s="66" t="s">
        <v>355</v>
      </c>
      <c r="D91" s="95">
        <v>5.63531</v>
      </c>
      <c r="E91" s="95">
        <v>5.40523</v>
      </c>
      <c r="F91" s="64"/>
    </row>
    <row r="92" spans="3:6" ht="12.75">
      <c r="C92" s="67" t="s">
        <v>356</v>
      </c>
      <c r="D92" s="63"/>
      <c r="E92" s="63"/>
      <c r="F92" s="62"/>
    </row>
    <row r="93" spans="3:6" ht="12.75">
      <c r="C93" s="68" t="s">
        <v>357</v>
      </c>
      <c r="D93" s="69"/>
      <c r="E93" s="69"/>
      <c r="F93" s="62"/>
    </row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E28" sqref="E27:E28"/>
    </sheetView>
  </sheetViews>
  <sheetFormatPr defaultColWidth="9.140625" defaultRowHeight="12.75"/>
  <cols>
    <col min="1" max="1" width="7.57421875" style="0" customWidth="1"/>
    <col min="2" max="2" width="16.57421875" style="0" customWidth="1"/>
    <col min="3" max="3" width="77.421875" style="0" customWidth="1"/>
    <col min="4" max="5" width="15.57421875" style="0" customWidth="1"/>
    <col min="6" max="6" width="19.14062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15" customWidth="1"/>
    <col min="12" max="12" width="15.421875" style="28" customWidth="1"/>
  </cols>
  <sheetData>
    <row r="1" spans="1:8" ht="18.75">
      <c r="A1" s="2"/>
      <c r="B1" s="2"/>
      <c r="C1" s="97" t="s">
        <v>328</v>
      </c>
      <c r="D1" s="97"/>
      <c r="E1" s="97"/>
      <c r="F1" s="97"/>
      <c r="G1" s="97"/>
      <c r="H1" s="26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40"/>
    </row>
    <row r="3" spans="1:8" ht="15.75" customHeight="1">
      <c r="A3" s="8"/>
      <c r="B3" s="8"/>
      <c r="C3" s="9"/>
      <c r="D3" s="3"/>
      <c r="E3" s="3"/>
      <c r="F3" s="6"/>
      <c r="G3" s="7"/>
      <c r="H3" s="40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285</v>
      </c>
      <c r="C9" t="s">
        <v>284</v>
      </c>
      <c r="D9" t="s">
        <v>16</v>
      </c>
      <c r="E9" s="37">
        <v>150000000</v>
      </c>
      <c r="F9" s="14">
        <v>1461.123</v>
      </c>
      <c r="G9" s="15">
        <v>0.1349</v>
      </c>
      <c r="H9" s="16">
        <v>41359</v>
      </c>
    </row>
    <row r="10" spans="1:11" ht="12.75" customHeight="1">
      <c r="A10">
        <v>2</v>
      </c>
      <c r="B10" t="s">
        <v>329</v>
      </c>
      <c r="C10" t="s">
        <v>28</v>
      </c>
      <c r="D10" t="s">
        <v>16</v>
      </c>
      <c r="E10" s="37">
        <v>50000000</v>
      </c>
      <c r="F10" s="14">
        <v>472.275</v>
      </c>
      <c r="G10" s="15">
        <v>0.0436</v>
      </c>
      <c r="H10" s="16">
        <v>41491</v>
      </c>
      <c r="J10" s="17"/>
      <c r="K10" s="42"/>
    </row>
    <row r="11" spans="1:10" ht="12.75" customHeight="1">
      <c r="A11">
        <v>3</v>
      </c>
      <c r="B11" t="s">
        <v>52</v>
      </c>
      <c r="C11" t="s">
        <v>51</v>
      </c>
      <c r="D11" t="s">
        <v>21</v>
      </c>
      <c r="E11" s="37">
        <v>30000000</v>
      </c>
      <c r="F11" s="14">
        <v>297.7098</v>
      </c>
      <c r="G11" s="15">
        <v>0.0275</v>
      </c>
      <c r="H11" s="16">
        <v>41278</v>
      </c>
      <c r="J11" s="15"/>
    </row>
    <row r="12" spans="1:10" ht="12.75" customHeight="1">
      <c r="A12">
        <v>4</v>
      </c>
      <c r="B12" t="s">
        <v>106</v>
      </c>
      <c r="C12" t="s">
        <v>23</v>
      </c>
      <c r="D12" t="s">
        <v>13</v>
      </c>
      <c r="E12" s="37">
        <v>20000000</v>
      </c>
      <c r="F12" s="14">
        <v>195.4118</v>
      </c>
      <c r="G12" s="15">
        <v>0.018000000000000002</v>
      </c>
      <c r="H12" s="16">
        <v>41344</v>
      </c>
      <c r="J12" s="15"/>
    </row>
    <row r="13" spans="1:10" ht="12.75" customHeight="1">
      <c r="A13" s="33"/>
      <c r="B13" s="33"/>
      <c r="C13" s="18" t="s">
        <v>55</v>
      </c>
      <c r="D13" s="18"/>
      <c r="E13" s="18"/>
      <c r="F13" s="19">
        <f>SUM(F9:F12)</f>
        <v>2426.5196</v>
      </c>
      <c r="G13" s="20">
        <f>SUM(G9:G12)</f>
        <v>0.22399999999999998</v>
      </c>
      <c r="H13" s="21"/>
      <c r="I13" s="30"/>
      <c r="J13" s="15"/>
    </row>
    <row r="14" spans="6:10" ht="12.75" customHeight="1">
      <c r="F14" s="14"/>
      <c r="G14" s="15"/>
      <c r="H14" s="16"/>
      <c r="J14" s="15"/>
    </row>
    <row r="15" spans="3:10" ht="12.75" customHeight="1">
      <c r="C15" s="1" t="s">
        <v>56</v>
      </c>
      <c r="F15" s="14"/>
      <c r="G15" s="15"/>
      <c r="H15" s="16"/>
      <c r="J15" s="15"/>
    </row>
    <row r="16" spans="1:10" ht="12.75" customHeight="1">
      <c r="A16">
        <v>5</v>
      </c>
      <c r="B16" t="s">
        <v>82</v>
      </c>
      <c r="C16" t="s">
        <v>81</v>
      </c>
      <c r="D16" t="s">
        <v>21</v>
      </c>
      <c r="E16" s="38">
        <v>100000000</v>
      </c>
      <c r="F16" s="14">
        <v>986.185</v>
      </c>
      <c r="G16" s="15">
        <v>0.0911</v>
      </c>
      <c r="H16" s="16">
        <v>41302</v>
      </c>
      <c r="J16" s="15"/>
    </row>
    <row r="17" spans="1:10" ht="12.75" customHeight="1">
      <c r="A17">
        <v>6</v>
      </c>
      <c r="B17" t="s">
        <v>120</v>
      </c>
      <c r="C17" t="s">
        <v>73</v>
      </c>
      <c r="D17" t="s">
        <v>16</v>
      </c>
      <c r="E17" s="38">
        <v>100000000</v>
      </c>
      <c r="F17" s="14">
        <v>969.807</v>
      </c>
      <c r="G17" s="15">
        <v>0.08960000000000001</v>
      </c>
      <c r="H17" s="16">
        <v>41361</v>
      </c>
      <c r="J17" s="15"/>
    </row>
    <row r="18" spans="1:8" ht="12.75" customHeight="1">
      <c r="A18">
        <v>7</v>
      </c>
      <c r="B18" t="s">
        <v>117</v>
      </c>
      <c r="C18" t="s">
        <v>85</v>
      </c>
      <c r="D18" t="s">
        <v>16</v>
      </c>
      <c r="E18" s="38">
        <v>70000000</v>
      </c>
      <c r="F18" s="14">
        <v>685.8761</v>
      </c>
      <c r="G18" s="15">
        <v>0.0633</v>
      </c>
      <c r="H18" s="16">
        <v>41330</v>
      </c>
    </row>
    <row r="19" spans="1:9" ht="12.75" customHeight="1">
      <c r="A19" s="33"/>
      <c r="B19" s="33"/>
      <c r="C19" s="18" t="s">
        <v>55</v>
      </c>
      <c r="D19" s="18"/>
      <c r="E19" s="18"/>
      <c r="F19" s="19">
        <f>SUM(F16:F18)</f>
        <v>2641.8680999999997</v>
      </c>
      <c r="G19" s="20">
        <f>SUM(G16:G18)</f>
        <v>0.24400000000000002</v>
      </c>
      <c r="H19" s="21"/>
      <c r="I19" s="30"/>
    </row>
    <row r="20" spans="6:8" ht="12.75" customHeight="1">
      <c r="F20" s="14"/>
      <c r="G20" s="15"/>
      <c r="H20" s="16"/>
    </row>
    <row r="21" spans="3:8" ht="12.75" customHeight="1">
      <c r="C21" s="1" t="s">
        <v>126</v>
      </c>
      <c r="F21" s="14"/>
      <c r="G21" s="15"/>
      <c r="H21" s="16"/>
    </row>
    <row r="22" spans="3:8" ht="12.75" customHeight="1">
      <c r="C22" s="1" t="s">
        <v>127</v>
      </c>
      <c r="F22" s="14"/>
      <c r="G22" s="15"/>
      <c r="H22" s="16"/>
    </row>
    <row r="23" spans="1:8" ht="12.75" customHeight="1">
      <c r="A23">
        <v>8</v>
      </c>
      <c r="B23" t="s">
        <v>272</v>
      </c>
      <c r="C23" t="s">
        <v>335</v>
      </c>
      <c r="D23" t="s">
        <v>107</v>
      </c>
      <c r="E23" s="38">
        <v>100000000</v>
      </c>
      <c r="F23" s="14">
        <v>1012.863</v>
      </c>
      <c r="G23" s="15">
        <v>0.0935</v>
      </c>
      <c r="H23" s="16">
        <v>41831</v>
      </c>
    </row>
    <row r="24" spans="1:8" ht="12.75" customHeight="1">
      <c r="A24">
        <v>9</v>
      </c>
      <c r="B24" t="s">
        <v>330</v>
      </c>
      <c r="C24" t="s">
        <v>128</v>
      </c>
      <c r="D24" t="s">
        <v>107</v>
      </c>
      <c r="E24" s="38">
        <v>100000000</v>
      </c>
      <c r="F24" s="14">
        <v>1011.62</v>
      </c>
      <c r="G24" s="15">
        <v>0.0934</v>
      </c>
      <c r="H24" s="16">
        <v>41806</v>
      </c>
    </row>
    <row r="25" spans="1:8" ht="12.75" customHeight="1">
      <c r="A25">
        <v>10</v>
      </c>
      <c r="B25" t="s">
        <v>331</v>
      </c>
      <c r="C25" t="s">
        <v>12</v>
      </c>
      <c r="D25" t="s">
        <v>250</v>
      </c>
      <c r="E25" s="38">
        <v>100000000</v>
      </c>
      <c r="F25" s="14">
        <v>1001.562</v>
      </c>
      <c r="G25" s="15">
        <v>0.0925</v>
      </c>
      <c r="H25" s="16">
        <v>41315</v>
      </c>
    </row>
    <row r="26" spans="1:8" ht="12.75" customHeight="1">
      <c r="A26">
        <v>11</v>
      </c>
      <c r="B26" t="s">
        <v>332</v>
      </c>
      <c r="C26" t="s">
        <v>131</v>
      </c>
      <c r="D26" t="s">
        <v>107</v>
      </c>
      <c r="E26" s="38">
        <v>50000000</v>
      </c>
      <c r="F26" s="14">
        <v>504.832</v>
      </c>
      <c r="G26" s="15">
        <v>0.0466</v>
      </c>
      <c r="H26" s="16">
        <v>42013</v>
      </c>
    </row>
    <row r="27" spans="1:9" ht="12.75" customHeight="1">
      <c r="A27" s="33"/>
      <c r="B27" s="33"/>
      <c r="C27" s="18" t="s">
        <v>55</v>
      </c>
      <c r="D27" s="18"/>
      <c r="E27" s="18"/>
      <c r="F27" s="19">
        <f>SUM(F23:F26)</f>
        <v>3530.877</v>
      </c>
      <c r="G27" s="20">
        <f>SUM(G23:G26)</f>
        <v>0.32599999999999996</v>
      </c>
      <c r="H27" s="21"/>
      <c r="I27" s="30"/>
    </row>
    <row r="28" spans="6:8" ht="12.75" customHeight="1">
      <c r="F28" s="14"/>
      <c r="G28" s="15"/>
      <c r="H28" s="16"/>
    </row>
    <row r="29" spans="3:8" ht="12.75" customHeight="1">
      <c r="C29" s="1" t="s">
        <v>96</v>
      </c>
      <c r="F29" s="14">
        <v>2138.651788</v>
      </c>
      <c r="G29" s="15">
        <v>0.1978</v>
      </c>
      <c r="H29" s="16"/>
    </row>
    <row r="30" spans="1:9" ht="12.75" customHeight="1">
      <c r="A30" s="33"/>
      <c r="B30" s="33"/>
      <c r="C30" s="18" t="s">
        <v>55</v>
      </c>
      <c r="D30" s="18"/>
      <c r="E30" s="18"/>
      <c r="F30" s="19">
        <f>SUM(F29:F29)</f>
        <v>2138.651788</v>
      </c>
      <c r="G30" s="20">
        <f>SUM(G29:G29)</f>
        <v>0.1978</v>
      </c>
      <c r="H30" s="21"/>
      <c r="I30" s="30"/>
    </row>
    <row r="31" spans="6:8" ht="12.75" customHeight="1">
      <c r="F31" s="14"/>
      <c r="G31" s="15"/>
      <c r="H31" s="16"/>
    </row>
    <row r="32" spans="3:8" ht="12.75" customHeight="1">
      <c r="C32" s="1" t="s">
        <v>97</v>
      </c>
      <c r="F32" s="14"/>
      <c r="G32" s="15"/>
      <c r="H32" s="16"/>
    </row>
    <row r="33" spans="3:8" ht="12.75" customHeight="1">
      <c r="C33" s="1" t="s">
        <v>98</v>
      </c>
      <c r="F33" s="14">
        <v>90.248127</v>
      </c>
      <c r="G33" s="15">
        <v>0.0082</v>
      </c>
      <c r="H33" s="16"/>
    </row>
    <row r="34" spans="1:9" ht="12.75" customHeight="1">
      <c r="A34" s="33"/>
      <c r="B34" s="33"/>
      <c r="C34" s="18" t="s">
        <v>55</v>
      </c>
      <c r="D34" s="18"/>
      <c r="E34" s="18"/>
      <c r="F34" s="19">
        <f>SUM(F33:F33)</f>
        <v>90.248127</v>
      </c>
      <c r="G34" s="20">
        <f>SUM(G33:G33)</f>
        <v>0.0082</v>
      </c>
      <c r="H34" s="21"/>
      <c r="I34" s="30"/>
    </row>
    <row r="35" spans="1:9" ht="12.75" customHeight="1">
      <c r="A35" s="26"/>
      <c r="B35" s="26"/>
      <c r="C35" s="22" t="s">
        <v>99</v>
      </c>
      <c r="D35" s="22"/>
      <c r="E35" s="22"/>
      <c r="F35" s="23">
        <f>SUM(F13,F19,F27,F30,F34)</f>
        <v>10828.164615</v>
      </c>
      <c r="G35" s="24">
        <f>SUM(G13,G19,G27,G30,G34)</f>
        <v>0.9999999999999999</v>
      </c>
      <c r="H35" s="25"/>
      <c r="I35" s="31"/>
    </row>
    <row r="36" ht="12.75" customHeight="1"/>
    <row r="37" ht="12.75" customHeight="1">
      <c r="C37" s="1" t="s">
        <v>100</v>
      </c>
    </row>
    <row r="38" ht="12.75" customHeight="1">
      <c r="C38" s="1" t="s">
        <v>334</v>
      </c>
    </row>
    <row r="39" ht="12.75" customHeight="1">
      <c r="C39" s="1"/>
    </row>
    <row r="40" spans="3:7" ht="12.75" customHeight="1">
      <c r="C40" s="51" t="s">
        <v>337</v>
      </c>
      <c r="D40" s="51"/>
      <c r="E40" s="51"/>
      <c r="F40" s="52"/>
      <c r="G40" s="51"/>
    </row>
    <row r="41" spans="3:7" ht="12.75" customHeight="1">
      <c r="C41" s="51" t="s">
        <v>338</v>
      </c>
      <c r="D41" s="53" t="s">
        <v>339</v>
      </c>
      <c r="E41" s="51"/>
      <c r="F41" s="52"/>
      <c r="G41" s="51"/>
    </row>
    <row r="42" spans="3:7" ht="12.75" customHeight="1">
      <c r="C42" s="51" t="s">
        <v>400</v>
      </c>
      <c r="D42" s="51"/>
      <c r="E42" s="51"/>
      <c r="F42" s="52"/>
      <c r="G42" s="51"/>
    </row>
    <row r="43" spans="3:7" ht="12.75" customHeight="1">
      <c r="C43" s="54" t="s">
        <v>340</v>
      </c>
      <c r="D43" s="55">
        <v>1071.05998</v>
      </c>
      <c r="E43" s="51"/>
      <c r="F43" s="52"/>
      <c r="G43" s="51"/>
    </row>
    <row r="44" spans="3:7" ht="12.75" customHeight="1">
      <c r="C44" s="54" t="s">
        <v>341</v>
      </c>
      <c r="D44" s="55">
        <v>1001.599282</v>
      </c>
      <c r="E44" s="51"/>
      <c r="F44" s="52"/>
      <c r="G44" s="51"/>
    </row>
    <row r="45" spans="3:7" ht="12.75" customHeight="1">
      <c r="C45" s="54" t="s">
        <v>342</v>
      </c>
      <c r="D45" s="55">
        <v>1000.549065</v>
      </c>
      <c r="E45" s="51"/>
      <c r="F45" s="52"/>
      <c r="G45" s="51"/>
    </row>
    <row r="46" spans="3:7" ht="12.75" customHeight="1">
      <c r="C46" s="54" t="s">
        <v>344</v>
      </c>
      <c r="D46" s="55">
        <v>1001.031258</v>
      </c>
      <c r="E46" s="51"/>
      <c r="F46" s="52"/>
      <c r="G46" s="51"/>
    </row>
    <row r="47" spans="3:7" ht="12.75" customHeight="1">
      <c r="C47" s="54" t="s">
        <v>401</v>
      </c>
      <c r="D47" s="56"/>
      <c r="E47" s="51"/>
      <c r="F47" s="52"/>
      <c r="G47" s="51"/>
    </row>
    <row r="48" spans="3:7" ht="12.75" customHeight="1">
      <c r="C48" s="54" t="s">
        <v>340</v>
      </c>
      <c r="D48" s="55">
        <v>1078.2325</v>
      </c>
      <c r="E48" s="51"/>
      <c r="F48" s="52"/>
      <c r="G48" s="51"/>
    </row>
    <row r="49" spans="3:7" ht="12.75" customHeight="1">
      <c r="C49" s="54" t="s">
        <v>341</v>
      </c>
      <c r="D49" s="55">
        <v>1001.8</v>
      </c>
      <c r="E49" s="51"/>
      <c r="F49" s="52"/>
      <c r="G49" s="51"/>
    </row>
    <row r="50" spans="3:7" ht="12.75" customHeight="1">
      <c r="C50" s="54" t="s">
        <v>342</v>
      </c>
      <c r="D50" s="55">
        <v>1000.8435</v>
      </c>
      <c r="E50" s="51"/>
      <c r="F50" s="52"/>
      <c r="G50" s="51"/>
    </row>
    <row r="51" spans="3:7" ht="12.75" customHeight="1">
      <c r="C51" s="54" t="s">
        <v>344</v>
      </c>
      <c r="D51" s="55">
        <v>1002.0445</v>
      </c>
      <c r="E51" s="51"/>
      <c r="F51" s="52"/>
      <c r="G51" s="51"/>
    </row>
    <row r="52" spans="3:7" ht="12.75" customHeight="1">
      <c r="C52" s="93" t="s">
        <v>384</v>
      </c>
      <c r="D52" s="70" t="s">
        <v>339</v>
      </c>
      <c r="E52" s="51"/>
      <c r="F52" s="52"/>
      <c r="G52" s="51"/>
    </row>
    <row r="53" spans="3:7" ht="12.75" customHeight="1">
      <c r="C53" s="93" t="s">
        <v>398</v>
      </c>
      <c r="D53" s="70" t="s">
        <v>339</v>
      </c>
      <c r="E53" s="51"/>
      <c r="F53" s="52"/>
      <c r="G53" s="51"/>
    </row>
    <row r="54" spans="3:7" ht="12.75" customHeight="1">
      <c r="C54" s="93" t="s">
        <v>399</v>
      </c>
      <c r="D54" s="57" t="s">
        <v>339</v>
      </c>
      <c r="E54" s="51"/>
      <c r="F54" s="52"/>
      <c r="G54" s="51"/>
    </row>
    <row r="55" spans="3:7" ht="12.75" customHeight="1">
      <c r="C55" s="51" t="s">
        <v>347</v>
      </c>
      <c r="D55" s="89" t="s">
        <v>411</v>
      </c>
      <c r="E55" s="51"/>
      <c r="F55" s="52"/>
      <c r="G55" s="51"/>
    </row>
    <row r="56" spans="3:7" ht="12.75" customHeight="1">
      <c r="C56" s="51" t="s">
        <v>393</v>
      </c>
      <c r="D56" s="59"/>
      <c r="E56" s="51"/>
      <c r="F56" s="52"/>
      <c r="G56" s="51"/>
    </row>
    <row r="57" spans="3:7" ht="12.75" customHeight="1">
      <c r="C57" s="60" t="s">
        <v>349</v>
      </c>
      <c r="D57" s="61" t="s">
        <v>350</v>
      </c>
      <c r="E57" s="61" t="s">
        <v>351</v>
      </c>
      <c r="F57" s="62"/>
      <c r="G57" s="92"/>
    </row>
    <row r="58" spans="3:7" ht="12.75" customHeight="1">
      <c r="C58" s="54" t="s">
        <v>352</v>
      </c>
      <c r="D58" s="63">
        <v>5.671589</v>
      </c>
      <c r="E58" s="63">
        <v>4.861124</v>
      </c>
      <c r="F58" s="64" t="s">
        <v>394</v>
      </c>
      <c r="G58" s="92"/>
    </row>
    <row r="59" spans="3:7" ht="12.75" customHeight="1">
      <c r="C59" s="54" t="s">
        <v>353</v>
      </c>
      <c r="D59" s="65">
        <v>5.582325</v>
      </c>
      <c r="E59" s="65">
        <v>4.784617</v>
      </c>
      <c r="F59" s="64" t="s">
        <v>395</v>
      </c>
      <c r="G59" s="92"/>
    </row>
    <row r="60" spans="3:7" ht="12.75" customHeight="1">
      <c r="C60" s="66" t="s">
        <v>355</v>
      </c>
      <c r="D60" s="65">
        <v>4.965227</v>
      </c>
      <c r="E60" s="65">
        <v>4.255702</v>
      </c>
      <c r="F60" s="64" t="s">
        <v>396</v>
      </c>
      <c r="G60" s="92"/>
    </row>
    <row r="61" spans="3:7" ht="12.75" customHeight="1">
      <c r="C61" s="67" t="s">
        <v>356</v>
      </c>
      <c r="D61" s="65"/>
      <c r="E61" s="65"/>
      <c r="F61" s="62"/>
      <c r="G61" s="92"/>
    </row>
    <row r="62" spans="3:7" ht="12.75" customHeight="1">
      <c r="C62" s="68" t="s">
        <v>357</v>
      </c>
      <c r="D62" s="69"/>
      <c r="E62" s="69"/>
      <c r="F62" s="62"/>
      <c r="G62" s="92"/>
    </row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4">
      <selection activeCell="C75" sqref="C75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135.28125" style="0" bestFit="1" customWidth="1"/>
    <col min="4" max="5" width="15.57421875" style="0" customWidth="1"/>
    <col min="6" max="6" width="11.71093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421875" style="28" customWidth="1"/>
  </cols>
  <sheetData>
    <row r="1" spans="1:8" ht="18.75">
      <c r="A1" s="2"/>
      <c r="B1" s="2"/>
      <c r="C1" s="97" t="s">
        <v>102</v>
      </c>
      <c r="D1" s="97"/>
      <c r="E1" s="97"/>
      <c r="F1" s="97"/>
      <c r="G1" s="97"/>
      <c r="H1" s="34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40"/>
    </row>
    <row r="3" spans="1:8" ht="15.75" customHeight="1">
      <c r="A3" s="8"/>
      <c r="B3" s="8"/>
      <c r="C3" s="9"/>
      <c r="D3" s="3"/>
      <c r="E3" s="3"/>
      <c r="F3" s="6"/>
      <c r="G3" s="7"/>
      <c r="H3" s="40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104</v>
      </c>
      <c r="C9" t="s">
        <v>103</v>
      </c>
      <c r="D9" t="s">
        <v>16</v>
      </c>
      <c r="E9" s="37">
        <v>200000000</v>
      </c>
      <c r="F9" s="14">
        <v>1997.326</v>
      </c>
      <c r="G9" s="15">
        <v>0.0696</v>
      </c>
      <c r="H9" s="16">
        <v>41250</v>
      </c>
    </row>
    <row r="10" spans="1:11" ht="12.75" customHeight="1">
      <c r="A10">
        <v>2</v>
      </c>
      <c r="B10" t="s">
        <v>42</v>
      </c>
      <c r="C10" t="s">
        <v>40</v>
      </c>
      <c r="D10" t="s">
        <v>21</v>
      </c>
      <c r="E10" s="37">
        <v>100000000</v>
      </c>
      <c r="F10" s="14">
        <v>997.13</v>
      </c>
      <c r="G10" s="15">
        <v>0.0348</v>
      </c>
      <c r="H10" s="16">
        <v>41257</v>
      </c>
      <c r="J10" s="17"/>
      <c r="K10" s="36"/>
    </row>
    <row r="11" spans="1:10" ht="12.75" customHeight="1">
      <c r="A11">
        <v>3</v>
      </c>
      <c r="B11" t="s">
        <v>105</v>
      </c>
      <c r="C11" t="s">
        <v>103</v>
      </c>
      <c r="D11" t="s">
        <v>16</v>
      </c>
      <c r="E11" s="37">
        <v>50000000</v>
      </c>
      <c r="F11" s="14">
        <v>499.6665</v>
      </c>
      <c r="G11" s="15">
        <v>0.0174</v>
      </c>
      <c r="H11" s="16">
        <v>41247</v>
      </c>
      <c r="J11" s="15"/>
    </row>
    <row r="12" spans="1:10" ht="12.75" customHeight="1">
      <c r="A12">
        <v>4</v>
      </c>
      <c r="B12" t="s">
        <v>106</v>
      </c>
      <c r="C12" t="s">
        <v>23</v>
      </c>
      <c r="D12" t="s">
        <v>13</v>
      </c>
      <c r="E12" s="37">
        <v>30000000</v>
      </c>
      <c r="F12" s="14">
        <v>293.1177</v>
      </c>
      <c r="G12" s="15">
        <v>0.0102</v>
      </c>
      <c r="H12" s="16">
        <v>41344</v>
      </c>
      <c r="J12" s="15"/>
    </row>
    <row r="13" spans="1:10" ht="12.75" customHeight="1">
      <c r="A13" s="33"/>
      <c r="B13" s="33"/>
      <c r="C13" s="18" t="s">
        <v>55</v>
      </c>
      <c r="D13" s="18"/>
      <c r="E13" s="18"/>
      <c r="F13" s="19">
        <f>SUM(F9:F12)</f>
        <v>3787.2402</v>
      </c>
      <c r="G13" s="20">
        <f>SUM(G9:G12)</f>
        <v>0.132</v>
      </c>
      <c r="H13" s="21"/>
      <c r="I13" s="30"/>
      <c r="J13" s="15"/>
    </row>
    <row r="14" spans="6:10" ht="12.75" customHeight="1">
      <c r="F14" s="14"/>
      <c r="G14" s="15"/>
      <c r="H14" s="16"/>
      <c r="J14" s="15"/>
    </row>
    <row r="15" spans="3:10" ht="12.75" customHeight="1">
      <c r="C15" s="1" t="s">
        <v>56</v>
      </c>
      <c r="F15" s="14"/>
      <c r="G15" s="15"/>
      <c r="H15" s="16"/>
      <c r="J15" s="15"/>
    </row>
    <row r="16" spans="1:10" ht="12.75" customHeight="1">
      <c r="A16">
        <v>5</v>
      </c>
      <c r="B16" t="s">
        <v>111</v>
      </c>
      <c r="C16" t="s">
        <v>109</v>
      </c>
      <c r="D16" t="s">
        <v>13</v>
      </c>
      <c r="E16" s="37">
        <v>250000000</v>
      </c>
      <c r="F16" s="14">
        <v>2487.5925</v>
      </c>
      <c r="G16" s="15">
        <v>0.0867</v>
      </c>
      <c r="H16" s="16">
        <v>41265</v>
      </c>
      <c r="J16" s="15"/>
    </row>
    <row r="17" spans="1:10" ht="12.75" customHeight="1">
      <c r="A17">
        <v>6</v>
      </c>
      <c r="B17" t="s">
        <v>113</v>
      </c>
      <c r="C17" t="s">
        <v>92</v>
      </c>
      <c r="D17" t="s">
        <v>13</v>
      </c>
      <c r="E17" s="37">
        <v>250000000</v>
      </c>
      <c r="F17" s="14">
        <v>2436.5075</v>
      </c>
      <c r="G17" s="15">
        <v>0.0849</v>
      </c>
      <c r="H17" s="16">
        <v>41346</v>
      </c>
      <c r="J17" s="15"/>
    </row>
    <row r="18" spans="1:10" ht="12.75" customHeight="1">
      <c r="A18">
        <v>7</v>
      </c>
      <c r="B18" t="s">
        <v>116</v>
      </c>
      <c r="C18" t="s">
        <v>114</v>
      </c>
      <c r="D18" t="s">
        <v>21</v>
      </c>
      <c r="E18" s="37">
        <v>250000000</v>
      </c>
      <c r="F18" s="14">
        <v>2396.8775</v>
      </c>
      <c r="G18" s="15">
        <v>0.08349999999999999</v>
      </c>
      <c r="H18" s="16">
        <v>41400</v>
      </c>
      <c r="J18" s="15"/>
    </row>
    <row r="19" spans="1:10" ht="12.75" customHeight="1">
      <c r="A19">
        <v>8</v>
      </c>
      <c r="B19" t="s">
        <v>117</v>
      </c>
      <c r="C19" t="s">
        <v>85</v>
      </c>
      <c r="D19" t="s">
        <v>16</v>
      </c>
      <c r="E19" s="37">
        <v>180000000</v>
      </c>
      <c r="F19" s="14">
        <v>1763.6814</v>
      </c>
      <c r="G19" s="15">
        <v>0.061500000000000006</v>
      </c>
      <c r="H19" s="16">
        <v>41330</v>
      </c>
      <c r="J19" s="15"/>
    </row>
    <row r="20" spans="1:10" ht="12.75" customHeight="1">
      <c r="A20">
        <v>9</v>
      </c>
      <c r="B20" t="s">
        <v>119</v>
      </c>
      <c r="C20" t="s">
        <v>118</v>
      </c>
      <c r="D20" t="s">
        <v>16</v>
      </c>
      <c r="E20" s="37">
        <v>160000000</v>
      </c>
      <c r="F20" s="14">
        <v>1598.7312</v>
      </c>
      <c r="G20" s="15">
        <v>0.0557</v>
      </c>
      <c r="H20" s="16">
        <v>41247</v>
      </c>
      <c r="J20" s="15"/>
    </row>
    <row r="21" spans="1:10" ht="12.75" customHeight="1">
      <c r="A21">
        <v>10</v>
      </c>
      <c r="B21" t="s">
        <v>89</v>
      </c>
      <c r="C21" t="s">
        <v>73</v>
      </c>
      <c r="D21" t="s">
        <v>21</v>
      </c>
      <c r="E21" s="37">
        <v>160000000</v>
      </c>
      <c r="F21" s="14">
        <v>1597.736</v>
      </c>
      <c r="G21" s="15">
        <v>0.0557</v>
      </c>
      <c r="H21" s="16">
        <v>41250</v>
      </c>
      <c r="J21" s="15"/>
    </row>
    <row r="22" spans="1:8" ht="12.75" customHeight="1">
      <c r="A22">
        <v>11</v>
      </c>
      <c r="B22" t="s">
        <v>120</v>
      </c>
      <c r="C22" t="s">
        <v>73</v>
      </c>
      <c r="D22" t="s">
        <v>16</v>
      </c>
      <c r="E22" s="37">
        <v>100000000</v>
      </c>
      <c r="F22" s="14">
        <v>969.807</v>
      </c>
      <c r="G22" s="15">
        <v>0.0338</v>
      </c>
      <c r="H22" s="16">
        <v>41361</v>
      </c>
    </row>
    <row r="23" spans="1:8" ht="12.75" customHeight="1">
      <c r="A23">
        <v>12</v>
      </c>
      <c r="B23" t="s">
        <v>122</v>
      </c>
      <c r="C23" t="s">
        <v>121</v>
      </c>
      <c r="D23" t="s">
        <v>16</v>
      </c>
      <c r="E23" s="37">
        <v>70000000</v>
      </c>
      <c r="F23" s="14">
        <v>675.0793</v>
      </c>
      <c r="G23" s="15">
        <v>0.0235</v>
      </c>
      <c r="H23" s="16">
        <v>41376</v>
      </c>
    </row>
    <row r="24" spans="1:8" ht="12.75" customHeight="1">
      <c r="A24">
        <v>13</v>
      </c>
      <c r="B24" t="s">
        <v>78</v>
      </c>
      <c r="C24" t="s">
        <v>77</v>
      </c>
      <c r="D24" t="s">
        <v>21</v>
      </c>
      <c r="E24" s="37">
        <v>50000000</v>
      </c>
      <c r="F24" s="14">
        <v>493.743</v>
      </c>
      <c r="G24" s="15">
        <v>0.0172</v>
      </c>
      <c r="H24" s="16">
        <v>41299</v>
      </c>
    </row>
    <row r="25" spans="1:8" ht="12.75" customHeight="1">
      <c r="A25">
        <v>14</v>
      </c>
      <c r="B25" t="s">
        <v>93</v>
      </c>
      <c r="C25" t="s">
        <v>92</v>
      </c>
      <c r="D25" t="s">
        <v>13</v>
      </c>
      <c r="E25" s="37">
        <v>50000000</v>
      </c>
      <c r="F25" s="14">
        <v>493.627</v>
      </c>
      <c r="G25" s="15">
        <v>0.0172</v>
      </c>
      <c r="H25" s="16">
        <v>41297</v>
      </c>
    </row>
    <row r="26" spans="1:9" ht="12.75" customHeight="1">
      <c r="A26" s="33"/>
      <c r="B26" s="33"/>
      <c r="C26" s="18" t="s">
        <v>55</v>
      </c>
      <c r="D26" s="18"/>
      <c r="E26" s="18"/>
      <c r="F26" s="19">
        <f>SUM(F16:F25)</f>
        <v>14913.382400000002</v>
      </c>
      <c r="G26" s="20">
        <f>SUM(G16:G25)</f>
        <v>0.5196999999999999</v>
      </c>
      <c r="H26" s="21"/>
      <c r="I26" s="30"/>
    </row>
    <row r="27" spans="6:8" ht="12.75" customHeight="1">
      <c r="F27" s="14"/>
      <c r="G27" s="15"/>
      <c r="H27" s="16"/>
    </row>
    <row r="28" spans="3:8" ht="12.75" customHeight="1">
      <c r="C28" s="1" t="s">
        <v>123</v>
      </c>
      <c r="F28" s="14"/>
      <c r="G28" s="15"/>
      <c r="H28" s="16"/>
    </row>
    <row r="29" spans="1:8" ht="12.75" customHeight="1">
      <c r="A29">
        <v>15</v>
      </c>
      <c r="B29" t="s">
        <v>125</v>
      </c>
      <c r="C29" t="s">
        <v>124</v>
      </c>
      <c r="D29" t="s">
        <v>108</v>
      </c>
      <c r="E29" s="37">
        <v>250000000</v>
      </c>
      <c r="F29" s="14">
        <v>2486.2075</v>
      </c>
      <c r="G29" s="15">
        <v>0.0867</v>
      </c>
      <c r="H29" s="16">
        <v>41271</v>
      </c>
    </row>
    <row r="30" spans="1:9" ht="12.75" customHeight="1">
      <c r="A30" s="33"/>
      <c r="B30" s="33"/>
      <c r="C30" s="18" t="s">
        <v>55</v>
      </c>
      <c r="D30" s="18"/>
      <c r="E30" s="18"/>
      <c r="F30" s="19">
        <f>SUM(F29:F29)</f>
        <v>2486.2075</v>
      </c>
      <c r="G30" s="20">
        <f>SUM(G29:G29)</f>
        <v>0.0867</v>
      </c>
      <c r="H30" s="21"/>
      <c r="I30" s="30"/>
    </row>
    <row r="31" spans="6:8" ht="12.75" customHeight="1">
      <c r="F31" s="14"/>
      <c r="G31" s="15"/>
      <c r="H31" s="16"/>
    </row>
    <row r="32" spans="3:8" ht="12.75" customHeight="1">
      <c r="C32" s="1" t="s">
        <v>126</v>
      </c>
      <c r="F32" s="14"/>
      <c r="G32" s="15"/>
      <c r="H32" s="16"/>
    </row>
    <row r="33" spans="3:8" ht="12.75" customHeight="1">
      <c r="C33" s="1" t="s">
        <v>127</v>
      </c>
      <c r="F33" s="14"/>
      <c r="G33" s="15"/>
      <c r="H33" s="16"/>
    </row>
    <row r="34" spans="1:8" ht="12.75" customHeight="1">
      <c r="A34">
        <v>16</v>
      </c>
      <c r="B34" t="s">
        <v>129</v>
      </c>
      <c r="C34" t="s">
        <v>128</v>
      </c>
      <c r="D34" t="s">
        <v>107</v>
      </c>
      <c r="E34" s="37">
        <v>150000000</v>
      </c>
      <c r="F34" s="14">
        <v>1504.959</v>
      </c>
      <c r="G34" s="15">
        <v>0.0525</v>
      </c>
      <c r="H34" s="16">
        <v>41981</v>
      </c>
    </row>
    <row r="35" spans="1:8" ht="12.75" customHeight="1">
      <c r="A35">
        <v>17</v>
      </c>
      <c r="B35" t="s">
        <v>130</v>
      </c>
      <c r="C35" t="s">
        <v>335</v>
      </c>
      <c r="D35" t="s">
        <v>110</v>
      </c>
      <c r="E35" s="37">
        <v>100000000</v>
      </c>
      <c r="F35" s="14">
        <v>1007.549</v>
      </c>
      <c r="G35" s="15">
        <v>0.0351</v>
      </c>
      <c r="H35" s="16">
        <v>42121</v>
      </c>
    </row>
    <row r="36" spans="1:8" ht="12.75" customHeight="1">
      <c r="A36">
        <v>18</v>
      </c>
      <c r="B36" t="s">
        <v>132</v>
      </c>
      <c r="C36" t="s">
        <v>131</v>
      </c>
      <c r="D36" t="s">
        <v>107</v>
      </c>
      <c r="E36" s="37">
        <v>100000000</v>
      </c>
      <c r="F36" s="14">
        <v>1004.056</v>
      </c>
      <c r="G36" s="15">
        <v>0.035</v>
      </c>
      <c r="H36" s="16">
        <v>41432</v>
      </c>
    </row>
    <row r="37" spans="1:8" ht="12.75" customHeight="1">
      <c r="A37">
        <v>19</v>
      </c>
      <c r="B37" t="s">
        <v>133</v>
      </c>
      <c r="C37" t="s">
        <v>128</v>
      </c>
      <c r="D37" t="s">
        <v>107</v>
      </c>
      <c r="E37" s="37">
        <v>50000000</v>
      </c>
      <c r="F37" s="14">
        <v>504.3295</v>
      </c>
      <c r="G37" s="15">
        <v>0.0176</v>
      </c>
      <c r="H37" s="16">
        <v>41897</v>
      </c>
    </row>
    <row r="38" spans="1:8" ht="12.75" customHeight="1">
      <c r="A38">
        <v>20</v>
      </c>
      <c r="B38" t="s">
        <v>134</v>
      </c>
      <c r="C38" t="s">
        <v>128</v>
      </c>
      <c r="D38" t="s">
        <v>107</v>
      </c>
      <c r="E38" s="37">
        <v>50000000</v>
      </c>
      <c r="F38" s="14">
        <v>503.595</v>
      </c>
      <c r="G38" s="15">
        <v>0.0176</v>
      </c>
      <c r="H38" s="16">
        <v>41867</v>
      </c>
    </row>
    <row r="39" spans="1:8" ht="12.75" customHeight="1">
      <c r="A39">
        <v>21</v>
      </c>
      <c r="B39" t="s">
        <v>135</v>
      </c>
      <c r="C39" t="s">
        <v>81</v>
      </c>
      <c r="D39" t="s">
        <v>112</v>
      </c>
      <c r="E39" s="37">
        <v>50000000</v>
      </c>
      <c r="F39" s="14">
        <v>502.226</v>
      </c>
      <c r="G39" s="15">
        <v>0.0175</v>
      </c>
      <c r="H39" s="16">
        <v>41901</v>
      </c>
    </row>
    <row r="40" spans="1:8" ht="12.75" customHeight="1">
      <c r="A40">
        <v>22</v>
      </c>
      <c r="B40" t="s">
        <v>137</v>
      </c>
      <c r="C40" t="s">
        <v>136</v>
      </c>
      <c r="D40" t="s">
        <v>115</v>
      </c>
      <c r="E40" s="37">
        <v>50000000</v>
      </c>
      <c r="F40" s="14">
        <v>501.846</v>
      </c>
      <c r="G40" s="15">
        <v>0.0175</v>
      </c>
      <c r="H40" s="16">
        <v>41879</v>
      </c>
    </row>
    <row r="41" spans="1:9" ht="12.75" customHeight="1">
      <c r="A41" s="33"/>
      <c r="B41" s="33"/>
      <c r="C41" s="18" t="s">
        <v>55</v>
      </c>
      <c r="D41" s="18"/>
      <c r="E41" s="18"/>
      <c r="F41" s="19">
        <f>SUM(F34:F40)</f>
        <v>5528.5605</v>
      </c>
      <c r="G41" s="20">
        <f>SUM(G34:G40)</f>
        <v>0.19280000000000003</v>
      </c>
      <c r="H41" s="21"/>
      <c r="I41" s="30"/>
    </row>
    <row r="42" spans="6:8" ht="12.75" customHeight="1">
      <c r="F42" s="14"/>
      <c r="G42" s="15"/>
      <c r="H42" s="16"/>
    </row>
    <row r="43" spans="3:8" ht="12.75" customHeight="1">
      <c r="C43" s="1" t="s">
        <v>138</v>
      </c>
      <c r="F43" s="14"/>
      <c r="G43" s="15"/>
      <c r="H43" s="16"/>
    </row>
    <row r="44" spans="1:8" ht="12.75" customHeight="1">
      <c r="A44">
        <v>23</v>
      </c>
      <c r="B44" t="s">
        <v>140</v>
      </c>
      <c r="C44" t="s">
        <v>139</v>
      </c>
      <c r="D44" t="s">
        <v>31</v>
      </c>
      <c r="E44" s="37">
        <v>10000000</v>
      </c>
      <c r="F44" s="14">
        <v>100</v>
      </c>
      <c r="G44" s="15">
        <v>0.0034999999999999996</v>
      </c>
      <c r="H44" s="16">
        <v>41249</v>
      </c>
    </row>
    <row r="45" spans="1:9" ht="12.75" customHeight="1">
      <c r="A45" s="33"/>
      <c r="B45" s="33"/>
      <c r="C45" s="18" t="s">
        <v>55</v>
      </c>
      <c r="D45" s="18"/>
      <c r="E45" s="18"/>
      <c r="F45" s="19">
        <f>SUM(F44:F44)</f>
        <v>100</v>
      </c>
      <c r="G45" s="20">
        <f>SUM(G44:G44)</f>
        <v>0.0034999999999999996</v>
      </c>
      <c r="H45" s="21"/>
      <c r="I45" s="30"/>
    </row>
    <row r="46" spans="6:8" ht="12.75" customHeight="1">
      <c r="F46" s="14"/>
      <c r="G46" s="15"/>
      <c r="H46" s="16"/>
    </row>
    <row r="47" spans="3:8" ht="12.75" customHeight="1">
      <c r="C47" s="1" t="s">
        <v>96</v>
      </c>
      <c r="F47" s="14">
        <v>2131.764963</v>
      </c>
      <c r="G47" s="15">
        <v>0.07429999999999999</v>
      </c>
      <c r="H47" s="16"/>
    </row>
    <row r="48" spans="1:9" ht="12.75" customHeight="1">
      <c r="A48" s="33"/>
      <c r="B48" s="33"/>
      <c r="C48" s="18" t="s">
        <v>55</v>
      </c>
      <c r="D48" s="18"/>
      <c r="E48" s="18"/>
      <c r="F48" s="19">
        <f>SUM(F47:F47)</f>
        <v>2131.764963</v>
      </c>
      <c r="G48" s="20">
        <f>SUM(G47:G47)</f>
        <v>0.07429999999999999</v>
      </c>
      <c r="H48" s="21"/>
      <c r="I48" s="30"/>
    </row>
    <row r="49" spans="6:8" ht="12.75" customHeight="1">
      <c r="F49" s="14"/>
      <c r="G49" s="15"/>
      <c r="H49" s="16"/>
    </row>
    <row r="50" spans="3:8" ht="12.75" customHeight="1">
      <c r="C50" s="1" t="s">
        <v>97</v>
      </c>
      <c r="F50" s="14"/>
      <c r="G50" s="15"/>
      <c r="H50" s="16"/>
    </row>
    <row r="51" spans="3:8" ht="12.75" customHeight="1">
      <c r="C51" s="1" t="s">
        <v>98</v>
      </c>
      <c r="F51" s="14">
        <v>-258.494667</v>
      </c>
      <c r="G51" s="15">
        <v>-0.009000000000000001</v>
      </c>
      <c r="H51" s="16"/>
    </row>
    <row r="52" spans="1:9" ht="12.75" customHeight="1">
      <c r="A52" s="33"/>
      <c r="B52" s="33"/>
      <c r="C52" s="18" t="s">
        <v>55</v>
      </c>
      <c r="D52" s="18"/>
      <c r="E52" s="18"/>
      <c r="F52" s="19">
        <f>SUM(F51:F51)</f>
        <v>-258.494667</v>
      </c>
      <c r="G52" s="20">
        <f>SUM(G51:G51)</f>
        <v>-0.009000000000000001</v>
      </c>
      <c r="H52" s="21"/>
      <c r="I52" s="30"/>
    </row>
    <row r="53" spans="1:9" ht="12.75" customHeight="1">
      <c r="A53" s="26"/>
      <c r="B53" s="26"/>
      <c r="C53" s="22" t="s">
        <v>99</v>
      </c>
      <c r="D53" s="22"/>
      <c r="E53" s="22"/>
      <c r="F53" s="23">
        <f>SUM(F13,F26,F30,F41,F45,F48,F52)</f>
        <v>28688.660896000005</v>
      </c>
      <c r="G53" s="24">
        <f>SUM(G13,G26,G30,G41,G45,G48,G52)</f>
        <v>0.9999999999999999</v>
      </c>
      <c r="H53" s="25"/>
      <c r="I53" s="31"/>
    </row>
    <row r="54" ht="12.75" customHeight="1"/>
    <row r="55" ht="12.75" customHeight="1">
      <c r="C55" s="1" t="s">
        <v>100</v>
      </c>
    </row>
    <row r="56" ht="12.75" customHeight="1">
      <c r="C56" s="1" t="s">
        <v>334</v>
      </c>
    </row>
    <row r="57" ht="12.75" customHeight="1">
      <c r="C57" s="1"/>
    </row>
    <row r="58" spans="3:6" ht="12.75" customHeight="1">
      <c r="C58" s="51" t="s">
        <v>337</v>
      </c>
      <c r="D58" s="51"/>
      <c r="E58" s="51"/>
      <c r="F58" s="52"/>
    </row>
    <row r="59" spans="3:6" ht="12.75" customHeight="1">
      <c r="C59" s="51" t="s">
        <v>338</v>
      </c>
      <c r="D59" s="53" t="s">
        <v>339</v>
      </c>
      <c r="E59" s="51"/>
      <c r="F59" s="52"/>
    </row>
    <row r="60" spans="3:6" ht="12.75" customHeight="1">
      <c r="C60" s="51" t="s">
        <v>400</v>
      </c>
      <c r="D60" s="51"/>
      <c r="E60" s="51"/>
      <c r="F60" s="52"/>
    </row>
    <row r="61" spans="3:6" ht="12.75" customHeight="1">
      <c r="C61" s="54" t="s">
        <v>340</v>
      </c>
      <c r="D61" s="55">
        <v>1206.109126</v>
      </c>
      <c r="E61" s="51"/>
      <c r="F61" s="52"/>
    </row>
    <row r="62" spans="3:6" ht="12.75" customHeight="1">
      <c r="C62" s="54" t="s">
        <v>341</v>
      </c>
      <c r="D62" s="55">
        <v>1001</v>
      </c>
      <c r="E62" s="51"/>
      <c r="F62" s="52"/>
    </row>
    <row r="63" spans="3:6" ht="12.75" customHeight="1">
      <c r="C63" s="54" t="s">
        <v>342</v>
      </c>
      <c r="D63" s="55">
        <v>1000.413846</v>
      </c>
      <c r="E63" s="51"/>
      <c r="F63" s="52"/>
    </row>
    <row r="64" spans="3:6" ht="12.75" customHeight="1">
      <c r="C64" s="54" t="s">
        <v>343</v>
      </c>
      <c r="D64" s="55">
        <v>1000.984914</v>
      </c>
      <c r="E64" s="51"/>
      <c r="F64" s="52"/>
    </row>
    <row r="65" spans="3:6" ht="12.75" customHeight="1">
      <c r="C65" s="54" t="s">
        <v>344</v>
      </c>
      <c r="D65" s="55">
        <v>1000.723487</v>
      </c>
      <c r="E65" s="51"/>
      <c r="F65" s="52"/>
    </row>
    <row r="66" spans="3:6" ht="12.75" customHeight="1">
      <c r="C66" s="54" t="s">
        <v>401</v>
      </c>
      <c r="D66" s="56"/>
      <c r="E66" s="51"/>
      <c r="F66" s="52"/>
    </row>
    <row r="67" spans="3:6" ht="12.75" customHeight="1">
      <c r="C67" s="54" t="s">
        <v>340</v>
      </c>
      <c r="D67" s="55">
        <v>1214.449</v>
      </c>
      <c r="E67" s="51"/>
      <c r="F67" s="52"/>
    </row>
    <row r="68" spans="3:6" ht="12.75" customHeight="1">
      <c r="C68" s="54" t="s">
        <v>341</v>
      </c>
      <c r="D68" s="55">
        <v>1001</v>
      </c>
      <c r="E68" s="51"/>
      <c r="F68" s="52"/>
    </row>
    <row r="69" spans="3:6" ht="12.75" customHeight="1">
      <c r="C69" s="54" t="s">
        <v>342</v>
      </c>
      <c r="D69" s="55">
        <v>1000.7826</v>
      </c>
      <c r="E69" s="51"/>
      <c r="F69" s="52"/>
    </row>
    <row r="70" spans="3:6" ht="12.75" customHeight="1">
      <c r="C70" s="54" t="s">
        <v>343</v>
      </c>
      <c r="D70" s="55">
        <v>1001.046</v>
      </c>
      <c r="E70" s="51"/>
      <c r="F70" s="52"/>
    </row>
    <row r="71" spans="3:6" ht="12.75" customHeight="1">
      <c r="C71" s="54" t="s">
        <v>344</v>
      </c>
      <c r="D71" s="55">
        <v>1000.7828</v>
      </c>
      <c r="E71" s="51"/>
      <c r="F71" s="52"/>
    </row>
    <row r="72" spans="3:6" ht="12.75" customHeight="1">
      <c r="C72" s="51" t="s">
        <v>384</v>
      </c>
      <c r="D72" s="70" t="s">
        <v>339</v>
      </c>
      <c r="E72" s="51"/>
      <c r="F72" s="52"/>
    </row>
    <row r="73" spans="3:6" ht="12.75" customHeight="1">
      <c r="C73" s="94" t="s">
        <v>398</v>
      </c>
      <c r="D73" s="70" t="s">
        <v>339</v>
      </c>
      <c r="E73" s="51"/>
      <c r="F73" s="52"/>
    </row>
    <row r="74" spans="3:6" ht="12.75" customHeight="1">
      <c r="C74" s="51" t="s">
        <v>399</v>
      </c>
      <c r="D74" s="57">
        <v>100</v>
      </c>
      <c r="E74" s="51"/>
      <c r="F74" s="52"/>
    </row>
    <row r="75" spans="3:6" ht="12.75" customHeight="1">
      <c r="C75" s="51" t="s">
        <v>347</v>
      </c>
      <c r="D75" s="53" t="s">
        <v>402</v>
      </c>
      <c r="E75" s="51"/>
      <c r="F75" s="52"/>
    </row>
    <row r="76" spans="3:6" ht="12.75" customHeight="1">
      <c r="C76" s="51" t="s">
        <v>348</v>
      </c>
      <c r="D76" s="59"/>
      <c r="E76" s="51"/>
      <c r="F76" s="52"/>
    </row>
    <row r="77" spans="3:6" ht="12.75" customHeight="1">
      <c r="C77" s="60" t="s">
        <v>349</v>
      </c>
      <c r="D77" s="61" t="s">
        <v>350</v>
      </c>
      <c r="E77" s="61" t="s">
        <v>351</v>
      </c>
      <c r="F77" s="62"/>
    </row>
    <row r="78" spans="3:6" ht="12.75" customHeight="1">
      <c r="C78" s="54" t="s">
        <v>352</v>
      </c>
      <c r="D78" s="63">
        <v>5.981958000000001</v>
      </c>
      <c r="E78" s="63">
        <v>5.127141999999999</v>
      </c>
      <c r="F78" s="64"/>
    </row>
    <row r="79" spans="3:6" ht="12.75" customHeight="1">
      <c r="C79" s="54" t="s">
        <v>353</v>
      </c>
      <c r="D79" s="65">
        <v>5.943527</v>
      </c>
      <c r="E79" s="65">
        <v>5.094203</v>
      </c>
      <c r="F79" s="64"/>
    </row>
    <row r="80" spans="3:6" ht="12.75" customHeight="1">
      <c r="C80" s="54" t="s">
        <v>354</v>
      </c>
      <c r="D80" s="65">
        <v>5.934303</v>
      </c>
      <c r="E80" s="65">
        <v>5.086297</v>
      </c>
      <c r="F80" s="64"/>
    </row>
    <row r="81" spans="3:6" ht="12.75" customHeight="1">
      <c r="C81" s="66" t="s">
        <v>355</v>
      </c>
      <c r="D81" s="65">
        <v>5.656193</v>
      </c>
      <c r="E81" s="65">
        <v>4.847928</v>
      </c>
      <c r="F81" s="64"/>
    </row>
    <row r="82" spans="3:6" ht="12.75" customHeight="1">
      <c r="C82" s="67" t="s">
        <v>356</v>
      </c>
      <c r="D82" s="65"/>
      <c r="E82" s="65"/>
      <c r="F82" s="62"/>
    </row>
    <row r="83" spans="3:6" ht="12.75" customHeight="1">
      <c r="C83" s="68" t="s">
        <v>357</v>
      </c>
      <c r="D83" s="69"/>
      <c r="E83" s="69"/>
      <c r="F83" s="62"/>
    </row>
    <row r="84" ht="12.75" customHeight="1"/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88">
      <selection activeCell="C105" sqref="C105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136.140625" style="0" bestFit="1" customWidth="1"/>
    <col min="4" max="5" width="22.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35" customWidth="1"/>
    <col min="12" max="12" width="14.7109375" style="28" customWidth="1"/>
  </cols>
  <sheetData>
    <row r="1" spans="1:8" ht="18.75">
      <c r="A1" s="2"/>
      <c r="B1" s="2"/>
      <c r="C1" s="97" t="s">
        <v>141</v>
      </c>
      <c r="D1" s="97"/>
      <c r="E1" s="97"/>
      <c r="F1" s="97"/>
      <c r="G1" s="97"/>
      <c r="H1" s="4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9"/>
    </row>
    <row r="3" spans="1:8" ht="15.75" customHeight="1">
      <c r="A3" s="8"/>
      <c r="B3" s="8"/>
      <c r="C3" s="9"/>
      <c r="D3" s="3"/>
      <c r="E3" s="3"/>
      <c r="F3" s="6"/>
      <c r="G3" s="7"/>
      <c r="H3" s="39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142</v>
      </c>
      <c r="F7" s="14"/>
      <c r="G7" s="15"/>
      <c r="H7" s="16"/>
    </row>
    <row r="8" spans="3:8" ht="12.75" customHeight="1">
      <c r="C8" s="1" t="s">
        <v>127</v>
      </c>
      <c r="F8" s="14"/>
      <c r="G8" s="15"/>
      <c r="H8" s="16"/>
    </row>
    <row r="9" spans="1:8" ht="12.75" customHeight="1">
      <c r="A9">
        <v>1</v>
      </c>
      <c r="B9" t="s">
        <v>145</v>
      </c>
      <c r="C9" t="s">
        <v>143</v>
      </c>
      <c r="D9" t="s">
        <v>144</v>
      </c>
      <c r="E9" s="37">
        <v>74000</v>
      </c>
      <c r="F9" s="14">
        <v>220.89</v>
      </c>
      <c r="G9" s="15">
        <v>0.06570000000000001</v>
      </c>
      <c r="H9" s="16"/>
    </row>
    <row r="10" spans="1:11" ht="12.75" customHeight="1">
      <c r="A10">
        <v>2</v>
      </c>
      <c r="B10" t="s">
        <v>148</v>
      </c>
      <c r="C10" t="s">
        <v>146</v>
      </c>
      <c r="D10" t="s">
        <v>147</v>
      </c>
      <c r="E10" s="37">
        <v>28790</v>
      </c>
      <c r="F10" s="14">
        <v>202.667205</v>
      </c>
      <c r="G10" s="15">
        <v>0.0603</v>
      </c>
      <c r="H10" s="16"/>
      <c r="J10" s="17"/>
      <c r="K10" s="36"/>
    </row>
    <row r="11" spans="1:10" ht="12.75" customHeight="1">
      <c r="A11">
        <v>3</v>
      </c>
      <c r="B11" t="s">
        <v>151</v>
      </c>
      <c r="C11" t="s">
        <v>149</v>
      </c>
      <c r="D11" t="s">
        <v>150</v>
      </c>
      <c r="E11" s="37">
        <v>25130</v>
      </c>
      <c r="F11" s="14">
        <v>199.45681</v>
      </c>
      <c r="G11" s="15">
        <v>0.0593</v>
      </c>
      <c r="H11" s="16"/>
      <c r="J11" s="15"/>
    </row>
    <row r="12" spans="1:10" ht="12.75" customHeight="1">
      <c r="A12">
        <v>4</v>
      </c>
      <c r="B12" t="s">
        <v>154</v>
      </c>
      <c r="C12" t="s">
        <v>152</v>
      </c>
      <c r="D12" t="s">
        <v>153</v>
      </c>
      <c r="E12" s="37">
        <v>11000</v>
      </c>
      <c r="F12" s="14">
        <v>183.469</v>
      </c>
      <c r="G12" s="15">
        <v>0.0546</v>
      </c>
      <c r="H12" s="16"/>
      <c r="J12" s="15"/>
    </row>
    <row r="13" spans="1:10" ht="12.75" customHeight="1">
      <c r="A13">
        <v>5</v>
      </c>
      <c r="B13" t="s">
        <v>156</v>
      </c>
      <c r="C13" t="s">
        <v>12</v>
      </c>
      <c r="D13" t="s">
        <v>147</v>
      </c>
      <c r="E13" s="37">
        <v>16200</v>
      </c>
      <c r="F13" s="14">
        <v>178.1757</v>
      </c>
      <c r="G13" s="15">
        <v>0.053</v>
      </c>
      <c r="H13" s="16"/>
      <c r="J13" s="15"/>
    </row>
    <row r="14" spans="1:10" ht="12.75" customHeight="1">
      <c r="A14">
        <v>6</v>
      </c>
      <c r="B14" t="s">
        <v>158</v>
      </c>
      <c r="C14" t="s">
        <v>85</v>
      </c>
      <c r="D14" t="s">
        <v>157</v>
      </c>
      <c r="E14" s="37">
        <v>20230</v>
      </c>
      <c r="F14" s="14">
        <v>170.64005</v>
      </c>
      <c r="G14" s="15">
        <v>0.0508</v>
      </c>
      <c r="H14" s="16"/>
      <c r="J14" s="15"/>
    </row>
    <row r="15" spans="1:10" ht="12.75" customHeight="1">
      <c r="A15">
        <v>7</v>
      </c>
      <c r="B15" t="s">
        <v>161</v>
      </c>
      <c r="C15" t="s">
        <v>159</v>
      </c>
      <c r="D15" t="s">
        <v>155</v>
      </c>
      <c r="E15" s="37">
        <v>9220</v>
      </c>
      <c r="F15" s="14">
        <v>121.1508</v>
      </c>
      <c r="G15" s="15">
        <v>0.036000000000000004</v>
      </c>
      <c r="H15" s="16"/>
      <c r="J15" s="15"/>
    </row>
    <row r="16" spans="1:10" ht="12.75" customHeight="1">
      <c r="A16">
        <v>8</v>
      </c>
      <c r="B16" t="s">
        <v>163</v>
      </c>
      <c r="C16" t="s">
        <v>162</v>
      </c>
      <c r="D16" t="s">
        <v>144</v>
      </c>
      <c r="E16" s="37">
        <v>21030</v>
      </c>
      <c r="F16" s="14">
        <v>113.16243</v>
      </c>
      <c r="G16" s="15">
        <v>0.0337</v>
      </c>
      <c r="H16" s="16"/>
      <c r="J16" s="15"/>
    </row>
    <row r="17" spans="1:10" ht="12.75" customHeight="1">
      <c r="A17">
        <v>9</v>
      </c>
      <c r="B17" t="s">
        <v>165</v>
      </c>
      <c r="C17" t="s">
        <v>164</v>
      </c>
      <c r="D17" t="s">
        <v>160</v>
      </c>
      <c r="E17" s="37">
        <v>14130</v>
      </c>
      <c r="F17" s="14">
        <v>100.301805</v>
      </c>
      <c r="G17" s="15">
        <v>0.0298</v>
      </c>
      <c r="H17" s="16"/>
      <c r="J17" s="15"/>
    </row>
    <row r="18" spans="1:10" ht="12.75" customHeight="1">
      <c r="A18">
        <v>10</v>
      </c>
      <c r="B18" t="s">
        <v>168</v>
      </c>
      <c r="C18" t="s">
        <v>166</v>
      </c>
      <c r="D18" t="s">
        <v>160</v>
      </c>
      <c r="E18" s="37">
        <v>20550</v>
      </c>
      <c r="F18" s="14">
        <v>85.210575</v>
      </c>
      <c r="G18" s="15">
        <v>0.0254</v>
      </c>
      <c r="H18" s="16"/>
      <c r="J18" s="15"/>
    </row>
    <row r="19" spans="1:10" ht="12.75" customHeight="1">
      <c r="A19">
        <v>11</v>
      </c>
      <c r="B19" t="s">
        <v>170</v>
      </c>
      <c r="C19" t="s">
        <v>51</v>
      </c>
      <c r="D19" t="s">
        <v>147</v>
      </c>
      <c r="E19" s="37">
        <v>18970</v>
      </c>
      <c r="F19" s="14">
        <v>83.894825</v>
      </c>
      <c r="G19" s="15">
        <v>0.025</v>
      </c>
      <c r="H19" s="16"/>
      <c r="J19" s="15"/>
    </row>
    <row r="20" spans="1:10" ht="12.75" customHeight="1">
      <c r="A20">
        <v>12</v>
      </c>
      <c r="B20" t="s">
        <v>173</v>
      </c>
      <c r="C20" t="s">
        <v>171</v>
      </c>
      <c r="D20" t="s">
        <v>167</v>
      </c>
      <c r="E20" s="37">
        <v>29350</v>
      </c>
      <c r="F20" s="14">
        <v>80.257575</v>
      </c>
      <c r="G20" s="15">
        <v>0.0239</v>
      </c>
      <c r="H20" s="16"/>
      <c r="J20" s="15"/>
    </row>
    <row r="21" spans="1:10" ht="12.75" customHeight="1">
      <c r="A21">
        <v>13</v>
      </c>
      <c r="B21" t="s">
        <v>175</v>
      </c>
      <c r="C21" t="s">
        <v>33</v>
      </c>
      <c r="D21" t="s">
        <v>147</v>
      </c>
      <c r="E21" s="37">
        <v>11550</v>
      </c>
      <c r="F21" s="14">
        <v>77.436975</v>
      </c>
      <c r="G21" s="15">
        <v>0.023</v>
      </c>
      <c r="H21" s="16"/>
      <c r="J21" s="15"/>
    </row>
    <row r="22" spans="1:10" ht="12.75" customHeight="1">
      <c r="A22">
        <v>14</v>
      </c>
      <c r="B22" t="s">
        <v>178</v>
      </c>
      <c r="C22" t="s">
        <v>176</v>
      </c>
      <c r="D22" t="s">
        <v>155</v>
      </c>
      <c r="E22" s="37">
        <v>2890</v>
      </c>
      <c r="F22" s="14">
        <v>70.424965</v>
      </c>
      <c r="G22" s="15">
        <v>0.021</v>
      </c>
      <c r="H22" s="16"/>
      <c r="J22" s="15"/>
    </row>
    <row r="23" spans="1:10" ht="12.75" customHeight="1">
      <c r="A23">
        <v>15</v>
      </c>
      <c r="B23" t="s">
        <v>181</v>
      </c>
      <c r="C23" t="s">
        <v>179</v>
      </c>
      <c r="D23" t="s">
        <v>147</v>
      </c>
      <c r="E23" s="37">
        <v>40000</v>
      </c>
      <c r="F23" s="14">
        <v>70.12</v>
      </c>
      <c r="G23" s="15">
        <v>0.0209</v>
      </c>
      <c r="H23" s="16"/>
      <c r="J23" s="15"/>
    </row>
    <row r="24" spans="1:10" ht="12.75" customHeight="1">
      <c r="A24">
        <v>16</v>
      </c>
      <c r="B24" t="s">
        <v>184</v>
      </c>
      <c r="C24" t="s">
        <v>182</v>
      </c>
      <c r="D24" t="s">
        <v>174</v>
      </c>
      <c r="E24" s="37">
        <v>26000</v>
      </c>
      <c r="F24" s="14">
        <v>68.887</v>
      </c>
      <c r="G24" s="15">
        <v>0.020499999999999997</v>
      </c>
      <c r="H24" s="16"/>
      <c r="J24" s="15"/>
    </row>
    <row r="25" spans="1:10" ht="12.75" customHeight="1">
      <c r="A25">
        <v>17</v>
      </c>
      <c r="B25" t="s">
        <v>187</v>
      </c>
      <c r="C25" t="s">
        <v>185</v>
      </c>
      <c r="D25" t="s">
        <v>144</v>
      </c>
      <c r="E25" s="37">
        <v>11210</v>
      </c>
      <c r="F25" s="14">
        <v>67.54025</v>
      </c>
      <c r="G25" s="15">
        <v>0.020099999999999996</v>
      </c>
      <c r="H25" s="16"/>
      <c r="J25" s="15"/>
    </row>
    <row r="26" spans="1:10" ht="12.75" customHeight="1">
      <c r="A26">
        <v>18</v>
      </c>
      <c r="B26" t="s">
        <v>190</v>
      </c>
      <c r="C26" t="s">
        <v>188</v>
      </c>
      <c r="D26" t="s">
        <v>169</v>
      </c>
      <c r="E26" s="37">
        <v>62000</v>
      </c>
      <c r="F26" s="14">
        <v>67.301</v>
      </c>
      <c r="G26" s="15">
        <v>0.02</v>
      </c>
      <c r="H26" s="16"/>
      <c r="J26" s="15"/>
    </row>
    <row r="27" spans="1:10" ht="12.75" customHeight="1">
      <c r="A27">
        <v>19</v>
      </c>
      <c r="B27" t="s">
        <v>192</v>
      </c>
      <c r="C27" t="s">
        <v>131</v>
      </c>
      <c r="D27" t="s">
        <v>157</v>
      </c>
      <c r="E27" s="37">
        <v>25000</v>
      </c>
      <c r="F27" s="14">
        <v>66.425</v>
      </c>
      <c r="G27" s="15">
        <v>0.019799999999999998</v>
      </c>
      <c r="H27" s="16"/>
      <c r="J27" s="15"/>
    </row>
    <row r="28" spans="1:10" ht="12.75" customHeight="1">
      <c r="A28">
        <v>20</v>
      </c>
      <c r="B28" t="s">
        <v>195</v>
      </c>
      <c r="C28" t="s">
        <v>193</v>
      </c>
      <c r="D28" t="s">
        <v>167</v>
      </c>
      <c r="E28" s="37">
        <v>6910</v>
      </c>
      <c r="F28" s="14">
        <v>65.4377</v>
      </c>
      <c r="G28" s="15">
        <v>0.0195</v>
      </c>
      <c r="H28" s="16"/>
      <c r="J28" s="15"/>
    </row>
    <row r="29" spans="1:10" ht="12.75" customHeight="1">
      <c r="A29">
        <v>21</v>
      </c>
      <c r="B29" t="s">
        <v>198</v>
      </c>
      <c r="C29" t="s">
        <v>196</v>
      </c>
      <c r="D29" t="s">
        <v>177</v>
      </c>
      <c r="E29" s="37">
        <v>17340</v>
      </c>
      <c r="F29" s="14">
        <v>58.4358</v>
      </c>
      <c r="G29" s="15">
        <v>0.0174</v>
      </c>
      <c r="H29" s="16"/>
      <c r="J29" s="15"/>
    </row>
    <row r="30" spans="1:10" ht="12.75" customHeight="1">
      <c r="A30">
        <v>22</v>
      </c>
      <c r="B30" t="s">
        <v>200</v>
      </c>
      <c r="C30" t="s">
        <v>199</v>
      </c>
      <c r="D30" t="s">
        <v>180</v>
      </c>
      <c r="E30" s="37">
        <v>5280</v>
      </c>
      <c r="F30" s="14">
        <v>56.25312</v>
      </c>
      <c r="G30" s="15">
        <v>0.0167</v>
      </c>
      <c r="H30" s="16"/>
      <c r="J30" s="15"/>
    </row>
    <row r="31" spans="1:10" ht="12.75" customHeight="1">
      <c r="A31">
        <v>23</v>
      </c>
      <c r="B31" t="s">
        <v>202</v>
      </c>
      <c r="C31" t="s">
        <v>201</v>
      </c>
      <c r="D31" t="s">
        <v>147</v>
      </c>
      <c r="E31" s="37">
        <v>2590</v>
      </c>
      <c r="F31" s="14">
        <v>56.21077</v>
      </c>
      <c r="G31" s="15">
        <v>0.0167</v>
      </c>
      <c r="H31" s="16"/>
      <c r="J31" s="15"/>
    </row>
    <row r="32" spans="1:10" ht="12.75" customHeight="1">
      <c r="A32">
        <v>24</v>
      </c>
      <c r="B32" t="s">
        <v>204</v>
      </c>
      <c r="C32" t="s">
        <v>203</v>
      </c>
      <c r="D32" t="s">
        <v>183</v>
      </c>
      <c r="E32" s="37">
        <v>52920</v>
      </c>
      <c r="F32" s="14">
        <v>50.88258</v>
      </c>
      <c r="G32" s="15">
        <v>0.0151</v>
      </c>
      <c r="H32" s="16"/>
      <c r="J32" s="15"/>
    </row>
    <row r="33" spans="1:8" ht="12.75" customHeight="1">
      <c r="A33">
        <v>25</v>
      </c>
      <c r="B33" t="s">
        <v>206</v>
      </c>
      <c r="C33" t="s">
        <v>205</v>
      </c>
      <c r="D33" t="s">
        <v>186</v>
      </c>
      <c r="E33" s="37">
        <v>20730</v>
      </c>
      <c r="F33" s="14">
        <v>49.700175</v>
      </c>
      <c r="G33" s="15">
        <v>0.0148</v>
      </c>
      <c r="H33" s="16"/>
    </row>
    <row r="34" spans="1:8" ht="12.75" customHeight="1">
      <c r="A34">
        <v>26</v>
      </c>
      <c r="B34" t="s">
        <v>208</v>
      </c>
      <c r="C34" t="s">
        <v>207</v>
      </c>
      <c r="D34" t="s">
        <v>155</v>
      </c>
      <c r="E34" s="37">
        <v>45000</v>
      </c>
      <c r="F34" s="14">
        <v>49.05</v>
      </c>
      <c r="G34" s="15">
        <v>0.0146</v>
      </c>
      <c r="H34" s="16"/>
    </row>
    <row r="35" spans="1:8" ht="12.75" customHeight="1">
      <c r="A35">
        <v>27</v>
      </c>
      <c r="B35" t="s">
        <v>210</v>
      </c>
      <c r="C35" t="s">
        <v>209</v>
      </c>
      <c r="D35" t="s">
        <v>189</v>
      </c>
      <c r="E35" s="37">
        <v>23000</v>
      </c>
      <c r="F35" s="14">
        <v>47.84</v>
      </c>
      <c r="G35" s="15">
        <v>0.014199999999999999</v>
      </c>
      <c r="H35" s="16"/>
    </row>
    <row r="36" spans="1:8" ht="12.75" customHeight="1">
      <c r="A36">
        <v>28</v>
      </c>
      <c r="B36" t="s">
        <v>212</v>
      </c>
      <c r="C36" t="s">
        <v>211</v>
      </c>
      <c r="D36" t="s">
        <v>172</v>
      </c>
      <c r="E36" s="37">
        <v>28660</v>
      </c>
      <c r="F36" s="14">
        <v>46.54384</v>
      </c>
      <c r="G36" s="15">
        <v>0.0138</v>
      </c>
      <c r="H36" s="16"/>
    </row>
    <row r="37" spans="1:8" ht="12.75" customHeight="1">
      <c r="A37">
        <v>29</v>
      </c>
      <c r="B37" t="s">
        <v>214</v>
      </c>
      <c r="C37" t="s">
        <v>213</v>
      </c>
      <c r="D37" t="s">
        <v>191</v>
      </c>
      <c r="E37" s="37">
        <v>11210</v>
      </c>
      <c r="F37" s="14">
        <v>43.29302</v>
      </c>
      <c r="G37" s="15">
        <v>0.0129</v>
      </c>
      <c r="H37" s="16"/>
    </row>
    <row r="38" spans="1:8" ht="12.75" customHeight="1">
      <c r="A38">
        <v>30</v>
      </c>
      <c r="B38" t="s">
        <v>216</v>
      </c>
      <c r="C38" t="s">
        <v>215</v>
      </c>
      <c r="D38" t="s">
        <v>150</v>
      </c>
      <c r="E38" s="37">
        <v>14500</v>
      </c>
      <c r="F38" s="14">
        <v>41.60775</v>
      </c>
      <c r="G38" s="15">
        <v>0.0124</v>
      </c>
      <c r="H38" s="16"/>
    </row>
    <row r="39" spans="1:8" ht="12.75" customHeight="1">
      <c r="A39">
        <v>31</v>
      </c>
      <c r="B39" t="s">
        <v>218</v>
      </c>
      <c r="C39" t="s">
        <v>217</v>
      </c>
      <c r="D39" t="s">
        <v>155</v>
      </c>
      <c r="E39" s="37">
        <v>3600</v>
      </c>
      <c r="F39" s="14">
        <v>40.9302</v>
      </c>
      <c r="G39" s="15">
        <v>0.012199999999999999</v>
      </c>
      <c r="H39" s="16"/>
    </row>
    <row r="40" spans="1:8" ht="12.75" customHeight="1">
      <c r="A40">
        <v>32</v>
      </c>
      <c r="B40" t="s">
        <v>220</v>
      </c>
      <c r="C40" t="s">
        <v>219</v>
      </c>
      <c r="D40" t="s">
        <v>155</v>
      </c>
      <c r="E40" s="37">
        <v>27000</v>
      </c>
      <c r="F40" s="14">
        <v>40.6485</v>
      </c>
      <c r="G40" s="15">
        <v>0.0121</v>
      </c>
      <c r="H40" s="16"/>
    </row>
    <row r="41" spans="1:8" ht="12.75" customHeight="1">
      <c r="A41">
        <v>33</v>
      </c>
      <c r="B41" t="s">
        <v>222</v>
      </c>
      <c r="C41" t="s">
        <v>221</v>
      </c>
      <c r="D41" t="s">
        <v>147</v>
      </c>
      <c r="E41" s="37">
        <v>3000</v>
      </c>
      <c r="F41" s="14">
        <v>39.597</v>
      </c>
      <c r="G41" s="15">
        <v>0.0118</v>
      </c>
      <c r="H41" s="16"/>
    </row>
    <row r="42" spans="1:8" ht="12.75" customHeight="1">
      <c r="A42">
        <v>34</v>
      </c>
      <c r="B42" t="s">
        <v>224</v>
      </c>
      <c r="C42" t="s">
        <v>223</v>
      </c>
      <c r="D42" t="s">
        <v>160</v>
      </c>
      <c r="E42" s="37">
        <v>2080</v>
      </c>
      <c r="F42" s="14">
        <v>37.84352</v>
      </c>
      <c r="G42" s="15">
        <v>0.0113</v>
      </c>
      <c r="H42" s="16"/>
    </row>
    <row r="43" spans="1:8" ht="12.75" customHeight="1">
      <c r="A43">
        <v>35</v>
      </c>
      <c r="B43" t="s">
        <v>226</v>
      </c>
      <c r="C43" t="s">
        <v>225</v>
      </c>
      <c r="D43" t="s">
        <v>160</v>
      </c>
      <c r="E43" s="37">
        <v>6300</v>
      </c>
      <c r="F43" s="14">
        <v>37.233</v>
      </c>
      <c r="G43" s="15">
        <v>0.0111</v>
      </c>
      <c r="H43" s="16"/>
    </row>
    <row r="44" spans="1:8" ht="12.75" customHeight="1">
      <c r="A44">
        <v>36</v>
      </c>
      <c r="B44" t="s">
        <v>228</v>
      </c>
      <c r="C44" t="s">
        <v>227</v>
      </c>
      <c r="D44" t="s">
        <v>194</v>
      </c>
      <c r="E44" s="37">
        <v>102000</v>
      </c>
      <c r="F44" s="14">
        <v>36.465</v>
      </c>
      <c r="G44" s="15">
        <v>0.0108</v>
      </c>
      <c r="H44" s="16"/>
    </row>
    <row r="45" spans="1:8" ht="12.75" customHeight="1">
      <c r="A45">
        <v>37</v>
      </c>
      <c r="B45" t="s">
        <v>230</v>
      </c>
      <c r="C45" t="s">
        <v>229</v>
      </c>
      <c r="D45" t="s">
        <v>147</v>
      </c>
      <c r="E45" s="37">
        <v>4580</v>
      </c>
      <c r="F45" s="14">
        <v>34.92708</v>
      </c>
      <c r="G45" s="15">
        <v>0.0104</v>
      </c>
      <c r="H45" s="16"/>
    </row>
    <row r="46" spans="1:8" ht="12.75" customHeight="1">
      <c r="A46">
        <v>38</v>
      </c>
      <c r="B46" t="s">
        <v>232</v>
      </c>
      <c r="C46" t="s">
        <v>231</v>
      </c>
      <c r="D46" t="s">
        <v>155</v>
      </c>
      <c r="E46" s="37">
        <v>8700</v>
      </c>
      <c r="F46" s="14">
        <v>34.21275</v>
      </c>
      <c r="G46" s="15">
        <v>0.0102</v>
      </c>
      <c r="H46" s="16"/>
    </row>
    <row r="47" spans="1:8" ht="12.75" customHeight="1">
      <c r="A47">
        <v>39</v>
      </c>
      <c r="B47" t="s">
        <v>234</v>
      </c>
      <c r="C47" t="s">
        <v>233</v>
      </c>
      <c r="D47" t="s">
        <v>157</v>
      </c>
      <c r="E47" s="37">
        <v>14310</v>
      </c>
      <c r="F47" s="14">
        <v>33.006015</v>
      </c>
      <c r="G47" s="15">
        <v>0.0098</v>
      </c>
      <c r="H47" s="16"/>
    </row>
    <row r="48" spans="1:8" ht="12.75" customHeight="1">
      <c r="A48">
        <v>40</v>
      </c>
      <c r="B48" t="s">
        <v>236</v>
      </c>
      <c r="C48" t="s">
        <v>235</v>
      </c>
      <c r="D48" t="s">
        <v>167</v>
      </c>
      <c r="E48" s="37">
        <v>1700</v>
      </c>
      <c r="F48" s="14">
        <v>31.05305</v>
      </c>
      <c r="G48" s="15">
        <v>0.0092</v>
      </c>
      <c r="H48" s="16"/>
    </row>
    <row r="49" spans="1:8" ht="12.75" customHeight="1">
      <c r="A49">
        <v>41</v>
      </c>
      <c r="B49" t="s">
        <v>238</v>
      </c>
      <c r="C49" t="s">
        <v>237</v>
      </c>
      <c r="D49" t="s">
        <v>169</v>
      </c>
      <c r="E49" s="37">
        <v>23040</v>
      </c>
      <c r="F49" s="14">
        <v>26.86464</v>
      </c>
      <c r="G49" s="15">
        <v>0.008</v>
      </c>
      <c r="H49" s="16"/>
    </row>
    <row r="50" spans="1:8" ht="12.75" customHeight="1">
      <c r="A50">
        <v>42</v>
      </c>
      <c r="B50" t="s">
        <v>240</v>
      </c>
      <c r="C50" t="s">
        <v>239</v>
      </c>
      <c r="D50" t="s">
        <v>172</v>
      </c>
      <c r="E50" s="37">
        <v>5470</v>
      </c>
      <c r="F50" s="14">
        <v>26.54591</v>
      </c>
      <c r="G50" s="15">
        <v>0.0079</v>
      </c>
      <c r="H50" s="16"/>
    </row>
    <row r="51" spans="1:8" ht="12.75" customHeight="1">
      <c r="A51">
        <v>43</v>
      </c>
      <c r="B51" t="s">
        <v>242</v>
      </c>
      <c r="C51" t="s">
        <v>241</v>
      </c>
      <c r="D51" t="s">
        <v>197</v>
      </c>
      <c r="E51" s="37">
        <v>6000</v>
      </c>
      <c r="F51" s="14">
        <v>21.993</v>
      </c>
      <c r="G51" s="15">
        <v>0.006500000000000001</v>
      </c>
      <c r="H51" s="16"/>
    </row>
    <row r="52" spans="1:9" ht="12.75" customHeight="1">
      <c r="A52" s="33"/>
      <c r="B52" s="33"/>
      <c r="C52" s="18" t="s">
        <v>55</v>
      </c>
      <c r="D52" s="18"/>
      <c r="E52" s="18"/>
      <c r="F52" s="19">
        <f>SUM(F9:F51)</f>
        <v>3233.986385</v>
      </c>
      <c r="G52" s="20">
        <f>SUM(G9:G51)</f>
        <v>0.9622000000000002</v>
      </c>
      <c r="H52" s="21"/>
      <c r="I52" s="30"/>
    </row>
    <row r="53" spans="6:8" ht="12.75" customHeight="1">
      <c r="F53" s="14"/>
      <c r="G53" s="15"/>
      <c r="H53" s="16"/>
    </row>
    <row r="54" spans="3:8" ht="12.75" customHeight="1">
      <c r="C54" s="1" t="s">
        <v>126</v>
      </c>
      <c r="F54" s="14"/>
      <c r="G54" s="15"/>
      <c r="H54" s="16"/>
    </row>
    <row r="55" spans="3:8" ht="12.75" customHeight="1">
      <c r="C55" s="1" t="s">
        <v>127</v>
      </c>
      <c r="F55" s="14"/>
      <c r="G55" s="15"/>
      <c r="H55" s="16"/>
    </row>
    <row r="56" spans="1:8" ht="12.75" customHeight="1">
      <c r="A56">
        <v>44</v>
      </c>
      <c r="B56" t="s">
        <v>243</v>
      </c>
      <c r="C56" t="s">
        <v>223</v>
      </c>
      <c r="D56" t="s">
        <v>115</v>
      </c>
      <c r="E56" s="37">
        <v>98400</v>
      </c>
      <c r="F56" s="14">
        <v>0.986015</v>
      </c>
      <c r="G56" s="15">
        <v>0.0003</v>
      </c>
      <c r="H56" s="16">
        <v>41722</v>
      </c>
    </row>
    <row r="57" spans="1:9" ht="12.75" customHeight="1">
      <c r="A57" s="33"/>
      <c r="B57" s="33"/>
      <c r="C57" s="18" t="s">
        <v>55</v>
      </c>
      <c r="D57" s="18"/>
      <c r="E57" s="18"/>
      <c r="F57" s="19">
        <f>SUM(F56:F56)</f>
        <v>0.986015</v>
      </c>
      <c r="G57" s="20">
        <f>SUM(G56:G56)</f>
        <v>0.0003</v>
      </c>
      <c r="H57" s="21"/>
      <c r="I57" s="30"/>
    </row>
    <row r="58" spans="6:8" ht="12.75" customHeight="1">
      <c r="F58" s="14"/>
      <c r="G58" s="15"/>
      <c r="H58" s="16"/>
    </row>
    <row r="59" spans="3:8" ht="12.75" customHeight="1">
      <c r="C59" s="1" t="s">
        <v>96</v>
      </c>
      <c r="F59" s="14">
        <v>151.904239</v>
      </c>
      <c r="G59" s="15">
        <v>0.0451</v>
      </c>
      <c r="H59" s="16"/>
    </row>
    <row r="60" spans="1:9" ht="12.75" customHeight="1">
      <c r="A60" s="33"/>
      <c r="B60" s="33"/>
      <c r="C60" s="18" t="s">
        <v>55</v>
      </c>
      <c r="D60" s="18"/>
      <c r="E60" s="18"/>
      <c r="F60" s="19">
        <f>SUM(F59:F59)</f>
        <v>151.904239</v>
      </c>
      <c r="G60" s="20">
        <f>SUM(G59:G59)</f>
        <v>0.0451</v>
      </c>
      <c r="H60" s="21"/>
      <c r="I60" s="30"/>
    </row>
    <row r="61" spans="6:8" ht="12.75" customHeight="1">
      <c r="F61" s="14"/>
      <c r="G61" s="15"/>
      <c r="H61" s="16"/>
    </row>
    <row r="62" spans="3:8" ht="12.75" customHeight="1">
      <c r="C62" s="1" t="s">
        <v>97</v>
      </c>
      <c r="F62" s="14"/>
      <c r="G62" s="15"/>
      <c r="H62" s="16"/>
    </row>
    <row r="63" spans="3:8" ht="12.75" customHeight="1">
      <c r="C63" s="1" t="s">
        <v>98</v>
      </c>
      <c r="F63" s="14">
        <v>-25.639257</v>
      </c>
      <c r="G63" s="15">
        <v>-0.0076</v>
      </c>
      <c r="H63" s="16"/>
    </row>
    <row r="64" spans="1:9" ht="12.75" customHeight="1">
      <c r="A64" s="33"/>
      <c r="B64" s="33"/>
      <c r="C64" s="18" t="s">
        <v>55</v>
      </c>
      <c r="D64" s="18"/>
      <c r="E64" s="18"/>
      <c r="F64" s="19">
        <f>SUM(F63:F63)</f>
        <v>-25.639257</v>
      </c>
      <c r="G64" s="20">
        <f>SUM(G63:G63)</f>
        <v>-0.0076</v>
      </c>
      <c r="H64" s="21"/>
      <c r="I64" s="30"/>
    </row>
    <row r="65" spans="1:9" ht="12.75" customHeight="1">
      <c r="A65" s="26"/>
      <c r="B65" s="26"/>
      <c r="C65" s="22" t="s">
        <v>99</v>
      </c>
      <c r="D65" s="22"/>
      <c r="E65" s="22"/>
      <c r="F65" s="23">
        <f>SUM(F52,F57,F60,F64)</f>
        <v>3361.2373820000003</v>
      </c>
      <c r="G65" s="24">
        <f>SUM(G52,G57,G60,G64)</f>
        <v>1</v>
      </c>
      <c r="H65" s="25"/>
      <c r="I65" s="31"/>
    </row>
    <row r="66" ht="12.75" customHeight="1"/>
    <row r="67" ht="12.75" customHeight="1">
      <c r="C67" s="1" t="s">
        <v>100</v>
      </c>
    </row>
    <row r="68" ht="12.75" customHeight="1">
      <c r="C68" s="1" t="s">
        <v>334</v>
      </c>
    </row>
    <row r="69" ht="12.75" customHeight="1">
      <c r="C69" s="1" t="s">
        <v>101</v>
      </c>
    </row>
    <row r="70" ht="12.75" customHeight="1"/>
    <row r="71" spans="3:9" ht="12.75" customHeight="1">
      <c r="C71" s="51" t="s">
        <v>337</v>
      </c>
      <c r="D71" s="56"/>
      <c r="E71" s="51"/>
      <c r="F71" s="52"/>
      <c r="G71" s="71"/>
      <c r="H71" s="72"/>
      <c r="I71" s="51"/>
    </row>
    <row r="72" spans="3:9" ht="12.75" customHeight="1">
      <c r="C72" s="51" t="s">
        <v>358</v>
      </c>
      <c r="D72" s="56" t="s">
        <v>339</v>
      </c>
      <c r="E72" s="51"/>
      <c r="F72" s="52"/>
      <c r="G72" s="71"/>
      <c r="H72" s="72"/>
      <c r="I72" s="51"/>
    </row>
    <row r="73" spans="3:9" ht="12.75" customHeight="1">
      <c r="C73" s="51" t="s">
        <v>400</v>
      </c>
      <c r="D73" s="56"/>
      <c r="E73" s="51"/>
      <c r="F73" s="52"/>
      <c r="G73" s="71"/>
      <c r="H73" s="72"/>
      <c r="I73" s="51"/>
    </row>
    <row r="74" spans="3:9" ht="12.75" customHeight="1">
      <c r="C74" s="54" t="s">
        <v>340</v>
      </c>
      <c r="D74" s="73">
        <v>8.77</v>
      </c>
      <c r="E74" s="51"/>
      <c r="F74" s="52"/>
      <c r="G74" s="71"/>
      <c r="H74" s="72"/>
      <c r="I74" s="51"/>
    </row>
    <row r="75" spans="3:9" ht="12.75" customHeight="1">
      <c r="C75" s="54" t="s">
        <v>359</v>
      </c>
      <c r="D75" s="73">
        <v>8.77</v>
      </c>
      <c r="E75" s="51"/>
      <c r="F75" s="52"/>
      <c r="G75" s="71"/>
      <c r="H75" s="72"/>
      <c r="I75" s="51"/>
    </row>
    <row r="76" spans="3:9" ht="12.75" customHeight="1">
      <c r="C76" s="54" t="s">
        <v>401</v>
      </c>
      <c r="D76" s="59"/>
      <c r="E76" s="59"/>
      <c r="F76" s="74"/>
      <c r="G76" s="75"/>
      <c r="H76" s="72"/>
      <c r="I76" s="59"/>
    </row>
    <row r="77" spans="3:9" ht="12.75" customHeight="1">
      <c r="C77" s="54" t="s">
        <v>340</v>
      </c>
      <c r="D77" s="73">
        <v>9.29</v>
      </c>
      <c r="E77" s="59"/>
      <c r="F77" s="52"/>
      <c r="G77" s="71"/>
      <c r="H77" s="72"/>
      <c r="I77" s="51"/>
    </row>
    <row r="78" spans="3:9" ht="12.75" customHeight="1">
      <c r="C78" s="54" t="s">
        <v>359</v>
      </c>
      <c r="D78" s="73">
        <v>9.29</v>
      </c>
      <c r="E78" s="59"/>
      <c r="F78" s="52"/>
      <c r="G78" s="71"/>
      <c r="H78" s="72"/>
      <c r="I78" s="51"/>
    </row>
    <row r="79" spans="3:9" ht="12.75" customHeight="1">
      <c r="C79" s="51" t="s">
        <v>384</v>
      </c>
      <c r="D79" s="70" t="s">
        <v>339</v>
      </c>
      <c r="E79" s="59"/>
      <c r="F79" s="52"/>
      <c r="G79" s="71"/>
      <c r="H79" s="72"/>
      <c r="I79" s="51"/>
    </row>
    <row r="80" spans="3:9" ht="12.75" customHeight="1">
      <c r="C80" s="76" t="s">
        <v>404</v>
      </c>
      <c r="D80" s="59"/>
      <c r="E80" s="76"/>
      <c r="F80" s="59"/>
      <c r="G80" s="59"/>
      <c r="H80" s="59"/>
      <c r="I80" s="59"/>
    </row>
    <row r="81" spans="3:9" ht="12.75" customHeight="1">
      <c r="C81" s="77" t="s">
        <v>360</v>
      </c>
      <c r="D81" s="77" t="s">
        <v>361</v>
      </c>
      <c r="E81" s="77" t="s">
        <v>362</v>
      </c>
      <c r="F81" s="77" t="s">
        <v>363</v>
      </c>
      <c r="G81" s="77" t="s">
        <v>364</v>
      </c>
      <c r="H81" s="77" t="s">
        <v>365</v>
      </c>
      <c r="I81" s="77" t="s">
        <v>366</v>
      </c>
    </row>
    <row r="82" spans="3:9" ht="12.75" customHeight="1">
      <c r="C82" s="59" t="s">
        <v>367</v>
      </c>
      <c r="D82" s="78" t="s">
        <v>339</v>
      </c>
      <c r="E82" s="78" t="s">
        <v>339</v>
      </c>
      <c r="F82" s="78" t="s">
        <v>339</v>
      </c>
      <c r="G82" s="78" t="s">
        <v>339</v>
      </c>
      <c r="H82" s="78" t="s">
        <v>339</v>
      </c>
      <c r="I82" s="78" t="s">
        <v>339</v>
      </c>
    </row>
    <row r="83" spans="3:9" ht="12.75" customHeight="1">
      <c r="C83" s="59" t="s">
        <v>368</v>
      </c>
      <c r="D83" s="78" t="s">
        <v>339</v>
      </c>
      <c r="E83" s="78" t="s">
        <v>339</v>
      </c>
      <c r="F83" s="78" t="s">
        <v>339</v>
      </c>
      <c r="G83" s="78" t="s">
        <v>339</v>
      </c>
      <c r="H83" s="78" t="s">
        <v>339</v>
      </c>
      <c r="I83" s="78" t="s">
        <v>339</v>
      </c>
    </row>
    <row r="84" spans="3:9" ht="12.75" customHeight="1">
      <c r="C84" s="79"/>
      <c r="D84" s="73"/>
      <c r="E84" s="59"/>
      <c r="F84" s="74"/>
      <c r="G84" s="75"/>
      <c r="H84" s="59"/>
      <c r="I84" s="59"/>
    </row>
    <row r="85" spans="3:9" ht="12.75" customHeight="1">
      <c r="C85" s="76" t="s">
        <v>405</v>
      </c>
      <c r="D85" s="59"/>
      <c r="E85" s="59"/>
      <c r="F85" s="59"/>
      <c r="G85" s="59"/>
      <c r="H85" s="59"/>
      <c r="I85" s="59"/>
    </row>
    <row r="86" spans="3:9" ht="12.75" customHeight="1">
      <c r="C86" s="77" t="s">
        <v>360</v>
      </c>
      <c r="D86" s="77" t="s">
        <v>361</v>
      </c>
      <c r="E86" s="77" t="s">
        <v>369</v>
      </c>
      <c r="F86" s="77" t="s">
        <v>370</v>
      </c>
      <c r="G86" s="77" t="s">
        <v>371</v>
      </c>
      <c r="H86" s="77" t="s">
        <v>372</v>
      </c>
      <c r="I86" s="59"/>
    </row>
    <row r="87" spans="3:9" ht="12.75" customHeight="1">
      <c r="C87" s="59" t="s">
        <v>367</v>
      </c>
      <c r="D87" s="78" t="s">
        <v>339</v>
      </c>
      <c r="E87" s="78"/>
      <c r="F87" s="78" t="s">
        <v>339</v>
      </c>
      <c r="G87" s="78" t="s">
        <v>339</v>
      </c>
      <c r="H87" s="78" t="s">
        <v>339</v>
      </c>
      <c r="I87" s="59"/>
    </row>
    <row r="88" spans="3:9" ht="12.75" customHeight="1">
      <c r="C88" s="59" t="s">
        <v>368</v>
      </c>
      <c r="D88" s="78" t="s">
        <v>339</v>
      </c>
      <c r="E88" s="78"/>
      <c r="F88" s="78" t="s">
        <v>339</v>
      </c>
      <c r="G88" s="78" t="s">
        <v>339</v>
      </c>
      <c r="H88" s="78" t="s">
        <v>339</v>
      </c>
      <c r="I88" s="80"/>
    </row>
    <row r="89" spans="3:9" ht="12.75" customHeight="1">
      <c r="C89" s="81"/>
      <c r="D89" s="82"/>
      <c r="E89" s="82"/>
      <c r="F89" s="82"/>
      <c r="G89" s="81"/>
      <c r="H89" s="83"/>
      <c r="I89" s="59"/>
    </row>
    <row r="90" spans="3:9" ht="12.75" customHeight="1">
      <c r="C90" s="76" t="s">
        <v>406</v>
      </c>
      <c r="D90" s="59"/>
      <c r="E90" s="76"/>
      <c r="F90" s="59"/>
      <c r="G90" s="59"/>
      <c r="H90" s="59"/>
      <c r="I90" s="59"/>
    </row>
    <row r="91" spans="3:9" ht="12.75" customHeight="1">
      <c r="C91" s="77" t="s">
        <v>360</v>
      </c>
      <c r="D91" s="77" t="s">
        <v>361</v>
      </c>
      <c r="E91" s="77" t="s">
        <v>362</v>
      </c>
      <c r="F91" s="77" t="s">
        <v>373</v>
      </c>
      <c r="G91" s="77" t="s">
        <v>374</v>
      </c>
      <c r="H91" s="77" t="s">
        <v>375</v>
      </c>
      <c r="I91" s="59"/>
    </row>
    <row r="92" spans="3:9" ht="12.75" customHeight="1">
      <c r="C92" s="59" t="s">
        <v>367</v>
      </c>
      <c r="D92" s="78" t="s">
        <v>339</v>
      </c>
      <c r="E92" s="78" t="s">
        <v>339</v>
      </c>
      <c r="F92" s="78" t="s">
        <v>339</v>
      </c>
      <c r="G92" s="78" t="s">
        <v>339</v>
      </c>
      <c r="H92" s="78" t="s">
        <v>339</v>
      </c>
      <c r="I92" s="59"/>
    </row>
    <row r="93" spans="3:9" ht="12.75" customHeight="1">
      <c r="C93" s="59" t="s">
        <v>368</v>
      </c>
      <c r="D93" s="78" t="s">
        <v>339</v>
      </c>
      <c r="E93" s="78" t="s">
        <v>339</v>
      </c>
      <c r="F93" s="78" t="s">
        <v>339</v>
      </c>
      <c r="G93" s="78" t="s">
        <v>339</v>
      </c>
      <c r="H93" s="78" t="s">
        <v>339</v>
      </c>
      <c r="I93" s="59"/>
    </row>
    <row r="94" spans="3:9" ht="12.75" customHeight="1">
      <c r="C94" s="81"/>
      <c r="D94" s="82"/>
      <c r="E94" s="82"/>
      <c r="F94" s="82"/>
      <c r="G94" s="81"/>
      <c r="H94" s="83"/>
      <c r="I94" s="59"/>
    </row>
    <row r="95" spans="3:9" ht="12.75" customHeight="1">
      <c r="C95" s="76" t="s">
        <v>407</v>
      </c>
      <c r="D95" s="59"/>
      <c r="E95" s="84"/>
      <c r="F95" s="59"/>
      <c r="G95" s="59"/>
      <c r="H95" s="83"/>
      <c r="I95" s="59"/>
    </row>
    <row r="96" spans="3:9" ht="12.75" customHeight="1">
      <c r="C96" s="77" t="s">
        <v>360</v>
      </c>
      <c r="D96" s="77" t="s">
        <v>361</v>
      </c>
      <c r="E96" s="77" t="s">
        <v>376</v>
      </c>
      <c r="F96" s="77" t="s">
        <v>377</v>
      </c>
      <c r="G96" s="77" t="s">
        <v>378</v>
      </c>
      <c r="H96" s="77" t="s">
        <v>372</v>
      </c>
      <c r="I96" s="59"/>
    </row>
    <row r="97" spans="3:9" ht="12.75" customHeight="1">
      <c r="C97" s="59" t="s">
        <v>367</v>
      </c>
      <c r="D97" s="78" t="s">
        <v>339</v>
      </c>
      <c r="E97" s="78" t="s">
        <v>339</v>
      </c>
      <c r="F97" s="78" t="s">
        <v>339</v>
      </c>
      <c r="G97" s="78" t="s">
        <v>339</v>
      </c>
      <c r="H97" s="78" t="s">
        <v>339</v>
      </c>
      <c r="I97" s="59"/>
    </row>
    <row r="98" spans="3:9" ht="12.75" customHeight="1">
      <c r="C98" s="59" t="s">
        <v>368</v>
      </c>
      <c r="D98" s="78" t="s">
        <v>339</v>
      </c>
      <c r="E98" s="78" t="s">
        <v>339</v>
      </c>
      <c r="F98" s="78" t="s">
        <v>339</v>
      </c>
      <c r="G98" s="78" t="s">
        <v>339</v>
      </c>
      <c r="H98" s="78" t="s">
        <v>339</v>
      </c>
      <c r="I98" s="59"/>
    </row>
    <row r="99" spans="3:9" ht="12.75" customHeight="1">
      <c r="C99" s="59" t="s">
        <v>398</v>
      </c>
      <c r="D99" s="70" t="s">
        <v>339</v>
      </c>
      <c r="E99" s="59"/>
      <c r="F99" s="52"/>
      <c r="G99" s="71"/>
      <c r="H99" s="72"/>
      <c r="I99" s="51"/>
    </row>
    <row r="100" spans="3:9" ht="12.75" customHeight="1">
      <c r="C100" s="51" t="s">
        <v>403</v>
      </c>
      <c r="D100" s="70" t="s">
        <v>339</v>
      </c>
      <c r="E100" s="59"/>
      <c r="F100" s="52"/>
      <c r="G100" s="71"/>
      <c r="H100" s="72"/>
      <c r="I100" s="51"/>
    </row>
    <row r="101" spans="3:9" ht="12.75" customHeight="1">
      <c r="C101" s="59" t="s">
        <v>380</v>
      </c>
      <c r="D101" s="84">
        <v>0.7856</v>
      </c>
      <c r="E101" s="59"/>
      <c r="F101" s="52"/>
      <c r="G101" s="71"/>
      <c r="H101" s="72"/>
      <c r="I101" s="51"/>
    </row>
    <row r="102" spans="3:9" ht="12.75" customHeight="1">
      <c r="C102" s="59" t="s">
        <v>409</v>
      </c>
      <c r="D102" s="59"/>
      <c r="E102" s="59"/>
      <c r="F102" s="52"/>
      <c r="G102" s="71"/>
      <c r="H102" s="72"/>
      <c r="I102" s="51"/>
    </row>
    <row r="103" spans="3:9" ht="12.75" customHeight="1">
      <c r="C103" s="60" t="s">
        <v>349</v>
      </c>
      <c r="D103" s="85" t="s">
        <v>350</v>
      </c>
      <c r="E103" s="85" t="s">
        <v>351</v>
      </c>
      <c r="F103" s="52"/>
      <c r="G103" s="71"/>
      <c r="H103" s="72"/>
      <c r="I103" s="51"/>
    </row>
    <row r="104" spans="3:9" ht="12.75" customHeight="1">
      <c r="C104" s="54" t="s">
        <v>382</v>
      </c>
      <c r="D104" s="65" t="s">
        <v>408</v>
      </c>
      <c r="E104" s="65" t="s">
        <v>408</v>
      </c>
      <c r="F104" s="52"/>
      <c r="G104" s="71"/>
      <c r="H104" s="72"/>
      <c r="I104" s="51"/>
    </row>
    <row r="105" spans="3:9" ht="12.75" customHeight="1">
      <c r="C105" s="59" t="s">
        <v>383</v>
      </c>
      <c r="D105" s="59"/>
      <c r="E105" s="59"/>
      <c r="F105" s="52"/>
      <c r="G105" s="71"/>
      <c r="H105" s="72"/>
      <c r="I105" s="51"/>
    </row>
    <row r="106" spans="3:9" ht="12.75" customHeight="1">
      <c r="C106" s="59" t="s">
        <v>357</v>
      </c>
      <c r="D106" s="51"/>
      <c r="E106" s="51"/>
      <c r="F106" s="51"/>
      <c r="G106" s="71"/>
      <c r="H106" s="72"/>
      <c r="I106" s="51"/>
    </row>
    <row r="107" ht="12.75" customHeight="1"/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91">
      <selection activeCell="C110" sqref="C110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136.140625" style="0" bestFit="1" customWidth="1"/>
    <col min="4" max="5" width="22.421875" style="0" customWidth="1"/>
    <col min="6" max="6" width="16.28125" style="0" customWidth="1"/>
    <col min="7" max="7" width="15.140625" style="0" customWidth="1"/>
    <col min="8" max="8" width="13.00390625" style="0" customWidth="1"/>
    <col min="9" max="9" width="14.57421875" style="43" customWidth="1"/>
    <col min="10" max="10" width="22.421875" style="0" customWidth="1"/>
    <col min="11" max="11" width="9.140625" style="15" customWidth="1"/>
    <col min="12" max="12" width="14.8515625" style="28" customWidth="1"/>
  </cols>
  <sheetData>
    <row r="1" spans="1:8" ht="18.75">
      <c r="A1" s="2"/>
      <c r="B1" s="2"/>
      <c r="C1" s="97" t="s">
        <v>244</v>
      </c>
      <c r="D1" s="97"/>
      <c r="E1" s="97"/>
      <c r="F1" s="97"/>
      <c r="G1" s="97"/>
      <c r="H1" s="26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40"/>
    </row>
    <row r="3" spans="1:8" ht="15.75" customHeight="1">
      <c r="A3" s="8"/>
      <c r="B3" s="8"/>
      <c r="C3" s="9"/>
      <c r="D3" s="3"/>
      <c r="E3" s="3"/>
      <c r="F3" s="6"/>
      <c r="G3" s="7"/>
      <c r="H3" s="40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44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142</v>
      </c>
      <c r="F7" s="14"/>
      <c r="G7" s="15"/>
      <c r="H7" s="16"/>
    </row>
    <row r="8" spans="3:8" ht="12.75" customHeight="1">
      <c r="C8" s="1" t="s">
        <v>127</v>
      </c>
      <c r="F8" s="14"/>
      <c r="G8" s="15"/>
      <c r="H8" s="16"/>
    </row>
    <row r="9" spans="1:8" ht="12.75" customHeight="1">
      <c r="A9">
        <v>1</v>
      </c>
      <c r="B9" t="s">
        <v>156</v>
      </c>
      <c r="C9" t="s">
        <v>12</v>
      </c>
      <c r="D9" t="s">
        <v>147</v>
      </c>
      <c r="E9" s="37">
        <v>37790</v>
      </c>
      <c r="F9" s="14">
        <v>415.633315</v>
      </c>
      <c r="G9" s="15">
        <v>0.0484</v>
      </c>
      <c r="H9" s="16"/>
    </row>
    <row r="10" spans="1:11" ht="12.75" customHeight="1">
      <c r="A10">
        <v>2</v>
      </c>
      <c r="B10" t="s">
        <v>151</v>
      </c>
      <c r="C10" t="s">
        <v>149</v>
      </c>
      <c r="D10" t="s">
        <v>150</v>
      </c>
      <c r="E10" s="37">
        <v>48400</v>
      </c>
      <c r="F10" s="14">
        <v>384.1508</v>
      </c>
      <c r="G10" s="15">
        <v>0.0447</v>
      </c>
      <c r="H10" s="16"/>
      <c r="J10" s="17"/>
      <c r="K10" s="42"/>
    </row>
    <row r="11" spans="1:10" ht="12.75" customHeight="1">
      <c r="A11">
        <v>3</v>
      </c>
      <c r="B11" t="s">
        <v>145</v>
      </c>
      <c r="C11" t="s">
        <v>143</v>
      </c>
      <c r="D11" t="s">
        <v>144</v>
      </c>
      <c r="E11" s="37">
        <v>124470</v>
      </c>
      <c r="F11" s="14">
        <v>371.54295</v>
      </c>
      <c r="G11" s="15">
        <v>0.0432</v>
      </c>
      <c r="H11" s="16"/>
      <c r="J11" s="15"/>
    </row>
    <row r="12" spans="1:10" ht="12.75" customHeight="1">
      <c r="A12">
        <v>4</v>
      </c>
      <c r="B12" t="s">
        <v>154</v>
      </c>
      <c r="C12" t="s">
        <v>152</v>
      </c>
      <c r="D12" t="s">
        <v>153</v>
      </c>
      <c r="E12" s="37">
        <v>22000</v>
      </c>
      <c r="F12" s="14">
        <v>366.938</v>
      </c>
      <c r="G12" s="15">
        <v>0.042699999999999995</v>
      </c>
      <c r="H12" s="16"/>
      <c r="J12" s="15"/>
    </row>
    <row r="13" spans="1:10" ht="12.75" customHeight="1">
      <c r="A13">
        <v>5</v>
      </c>
      <c r="B13" t="s">
        <v>148</v>
      </c>
      <c r="C13" t="s">
        <v>146</v>
      </c>
      <c r="D13" t="s">
        <v>147</v>
      </c>
      <c r="E13" s="37">
        <v>48800</v>
      </c>
      <c r="F13" s="14">
        <v>343.5276</v>
      </c>
      <c r="G13" s="15">
        <v>0.04</v>
      </c>
      <c r="H13" s="16"/>
      <c r="J13" s="15"/>
    </row>
    <row r="14" spans="1:10" ht="12.75" customHeight="1">
      <c r="A14">
        <v>6</v>
      </c>
      <c r="B14" t="s">
        <v>165</v>
      </c>
      <c r="C14" t="s">
        <v>164</v>
      </c>
      <c r="D14" t="s">
        <v>160</v>
      </c>
      <c r="E14" s="37">
        <v>47380</v>
      </c>
      <c r="F14" s="14">
        <v>336.32693</v>
      </c>
      <c r="G14" s="15">
        <v>0.0391</v>
      </c>
      <c r="H14" s="16"/>
      <c r="J14" s="15"/>
    </row>
    <row r="15" spans="1:10" ht="12.75" customHeight="1">
      <c r="A15">
        <v>7</v>
      </c>
      <c r="B15" t="s">
        <v>161</v>
      </c>
      <c r="C15" t="s">
        <v>159</v>
      </c>
      <c r="D15" t="s">
        <v>155</v>
      </c>
      <c r="E15" s="37">
        <v>22120</v>
      </c>
      <c r="F15" s="14">
        <v>290.6568</v>
      </c>
      <c r="G15" s="15">
        <v>0.0338</v>
      </c>
      <c r="H15" s="16"/>
      <c r="J15" s="15"/>
    </row>
    <row r="16" spans="1:10" ht="12.75" customHeight="1">
      <c r="A16">
        <v>8</v>
      </c>
      <c r="B16" t="s">
        <v>246</v>
      </c>
      <c r="C16" t="s">
        <v>245</v>
      </c>
      <c r="D16" t="s">
        <v>157</v>
      </c>
      <c r="E16" s="37">
        <v>15939</v>
      </c>
      <c r="F16" s="14">
        <v>254.513952</v>
      </c>
      <c r="G16" s="15">
        <v>0.0296</v>
      </c>
      <c r="H16" s="16"/>
      <c r="J16" s="15"/>
    </row>
    <row r="17" spans="1:10" ht="12.75" customHeight="1">
      <c r="A17">
        <v>9</v>
      </c>
      <c r="B17" t="s">
        <v>158</v>
      </c>
      <c r="C17" t="s">
        <v>85</v>
      </c>
      <c r="D17" t="s">
        <v>157</v>
      </c>
      <c r="E17" s="37">
        <v>30050</v>
      </c>
      <c r="F17" s="14">
        <v>253.47175</v>
      </c>
      <c r="G17" s="15">
        <v>0.029500000000000002</v>
      </c>
      <c r="H17" s="16"/>
      <c r="J17" s="15"/>
    </row>
    <row r="18" spans="1:10" ht="12.75" customHeight="1">
      <c r="A18">
        <v>10</v>
      </c>
      <c r="B18" t="s">
        <v>249</v>
      </c>
      <c r="C18" t="s">
        <v>248</v>
      </c>
      <c r="D18" t="s">
        <v>155</v>
      </c>
      <c r="E18" s="37">
        <v>27559</v>
      </c>
      <c r="F18" s="14">
        <v>198.535036</v>
      </c>
      <c r="G18" s="15">
        <v>0.0231</v>
      </c>
      <c r="H18" s="16"/>
      <c r="J18" s="15"/>
    </row>
    <row r="19" spans="1:10" ht="12.75" customHeight="1">
      <c r="A19">
        <v>11</v>
      </c>
      <c r="B19" t="s">
        <v>178</v>
      </c>
      <c r="C19" t="s">
        <v>176</v>
      </c>
      <c r="D19" t="s">
        <v>155</v>
      </c>
      <c r="E19" s="37">
        <v>8100</v>
      </c>
      <c r="F19" s="14">
        <v>197.38485</v>
      </c>
      <c r="G19" s="15">
        <v>0.023</v>
      </c>
      <c r="H19" s="16"/>
      <c r="J19" s="15"/>
    </row>
    <row r="20" spans="1:10" ht="12.75" customHeight="1">
      <c r="A20">
        <v>12</v>
      </c>
      <c r="B20" t="s">
        <v>163</v>
      </c>
      <c r="C20" t="s">
        <v>162</v>
      </c>
      <c r="D20" t="s">
        <v>144</v>
      </c>
      <c r="E20" s="37">
        <v>35200</v>
      </c>
      <c r="F20" s="14">
        <v>189.4112</v>
      </c>
      <c r="G20" s="15">
        <v>0.022000000000000002</v>
      </c>
      <c r="H20" s="16"/>
      <c r="J20" s="15"/>
    </row>
    <row r="21" spans="1:10" ht="12.75" customHeight="1">
      <c r="A21">
        <v>13</v>
      </c>
      <c r="B21" t="s">
        <v>168</v>
      </c>
      <c r="C21" t="s">
        <v>166</v>
      </c>
      <c r="D21" t="s">
        <v>160</v>
      </c>
      <c r="E21" s="37">
        <v>41900</v>
      </c>
      <c r="F21" s="14">
        <v>173.73835</v>
      </c>
      <c r="G21" s="15">
        <v>0.0202</v>
      </c>
      <c r="H21" s="16"/>
      <c r="J21" s="15"/>
    </row>
    <row r="22" spans="1:10" ht="12.75" customHeight="1">
      <c r="A22">
        <v>14</v>
      </c>
      <c r="B22" t="s">
        <v>202</v>
      </c>
      <c r="C22" t="s">
        <v>201</v>
      </c>
      <c r="D22" t="s">
        <v>147</v>
      </c>
      <c r="E22" s="37">
        <v>7870</v>
      </c>
      <c r="F22" s="14">
        <v>170.80261</v>
      </c>
      <c r="G22" s="15">
        <v>0.0199</v>
      </c>
      <c r="H22" s="16"/>
      <c r="J22" s="15"/>
    </row>
    <row r="23" spans="1:10" ht="12.75" customHeight="1">
      <c r="A23">
        <v>15</v>
      </c>
      <c r="B23" t="s">
        <v>181</v>
      </c>
      <c r="C23" t="s">
        <v>179</v>
      </c>
      <c r="D23" t="s">
        <v>147</v>
      </c>
      <c r="E23" s="37">
        <v>86000</v>
      </c>
      <c r="F23" s="14">
        <v>150.758</v>
      </c>
      <c r="G23" s="15">
        <v>0.0175</v>
      </c>
      <c r="H23" s="16"/>
      <c r="J23" s="15"/>
    </row>
    <row r="24" spans="1:10" ht="12.75" customHeight="1">
      <c r="A24">
        <v>16</v>
      </c>
      <c r="B24" t="s">
        <v>204</v>
      </c>
      <c r="C24" t="s">
        <v>203</v>
      </c>
      <c r="D24" t="s">
        <v>183</v>
      </c>
      <c r="E24" s="37">
        <v>149300</v>
      </c>
      <c r="F24" s="14">
        <v>143.55195</v>
      </c>
      <c r="G24" s="15">
        <v>0.0167</v>
      </c>
      <c r="H24" s="16"/>
      <c r="J24" s="15"/>
    </row>
    <row r="25" spans="1:10" ht="12.75" customHeight="1">
      <c r="A25">
        <v>17</v>
      </c>
      <c r="B25" t="s">
        <v>173</v>
      </c>
      <c r="C25" t="s">
        <v>171</v>
      </c>
      <c r="D25" t="s">
        <v>167</v>
      </c>
      <c r="E25" s="37">
        <v>52450</v>
      </c>
      <c r="F25" s="14">
        <v>143.424525</v>
      </c>
      <c r="G25" s="15">
        <v>0.0167</v>
      </c>
      <c r="H25" s="16"/>
      <c r="J25" s="15"/>
    </row>
    <row r="26" spans="1:10" ht="12.75" customHeight="1">
      <c r="A26">
        <v>18</v>
      </c>
      <c r="B26" t="s">
        <v>170</v>
      </c>
      <c r="C26" t="s">
        <v>51</v>
      </c>
      <c r="D26" t="s">
        <v>147</v>
      </c>
      <c r="E26" s="37">
        <v>31190</v>
      </c>
      <c r="F26" s="14">
        <v>137.937775</v>
      </c>
      <c r="G26" s="15">
        <v>0.0161</v>
      </c>
      <c r="H26" s="16"/>
      <c r="J26" s="15"/>
    </row>
    <row r="27" spans="1:10" ht="12.75" customHeight="1">
      <c r="A27">
        <v>19</v>
      </c>
      <c r="B27" t="s">
        <v>187</v>
      </c>
      <c r="C27" t="s">
        <v>185</v>
      </c>
      <c r="D27" t="s">
        <v>144</v>
      </c>
      <c r="E27" s="37">
        <v>22350</v>
      </c>
      <c r="F27" s="14">
        <v>134.65875</v>
      </c>
      <c r="G27" s="15">
        <v>0.015700000000000002</v>
      </c>
      <c r="H27" s="16"/>
      <c r="J27" s="15"/>
    </row>
    <row r="28" spans="1:10" ht="12.75" customHeight="1">
      <c r="A28">
        <v>20</v>
      </c>
      <c r="B28" t="s">
        <v>192</v>
      </c>
      <c r="C28" t="s">
        <v>131</v>
      </c>
      <c r="D28" t="s">
        <v>157</v>
      </c>
      <c r="E28" s="37">
        <v>50000</v>
      </c>
      <c r="F28" s="14">
        <v>132.85</v>
      </c>
      <c r="G28" s="15">
        <v>0.0155</v>
      </c>
      <c r="H28" s="16"/>
      <c r="J28" s="15"/>
    </row>
    <row r="29" spans="1:10" ht="12.75" customHeight="1">
      <c r="A29">
        <v>21</v>
      </c>
      <c r="B29" t="s">
        <v>175</v>
      </c>
      <c r="C29" t="s">
        <v>33</v>
      </c>
      <c r="D29" t="s">
        <v>147</v>
      </c>
      <c r="E29" s="37">
        <v>19500</v>
      </c>
      <c r="F29" s="14">
        <v>130.73775</v>
      </c>
      <c r="G29" s="15">
        <v>0.0152</v>
      </c>
      <c r="H29" s="16"/>
      <c r="J29" s="15"/>
    </row>
    <row r="30" spans="1:10" ht="12.75" customHeight="1">
      <c r="A30">
        <v>22</v>
      </c>
      <c r="B30" t="s">
        <v>184</v>
      </c>
      <c r="C30" t="s">
        <v>182</v>
      </c>
      <c r="D30" t="s">
        <v>174</v>
      </c>
      <c r="E30" s="37">
        <v>48000</v>
      </c>
      <c r="F30" s="14">
        <v>127.176</v>
      </c>
      <c r="G30" s="15">
        <v>0.0148</v>
      </c>
      <c r="H30" s="16"/>
      <c r="J30" s="15"/>
    </row>
    <row r="31" spans="1:10" ht="12.75" customHeight="1">
      <c r="A31">
        <v>23</v>
      </c>
      <c r="B31" t="s">
        <v>190</v>
      </c>
      <c r="C31" t="s">
        <v>188</v>
      </c>
      <c r="D31" t="s">
        <v>169</v>
      </c>
      <c r="E31" s="37">
        <v>116000</v>
      </c>
      <c r="F31" s="14">
        <v>125.918</v>
      </c>
      <c r="G31" s="15">
        <v>0.0147</v>
      </c>
      <c r="H31" s="16"/>
      <c r="J31" s="15"/>
    </row>
    <row r="32" spans="1:10" ht="12.75" customHeight="1">
      <c r="A32">
        <v>24</v>
      </c>
      <c r="B32" t="s">
        <v>216</v>
      </c>
      <c r="C32" t="s">
        <v>215</v>
      </c>
      <c r="D32" t="s">
        <v>150</v>
      </c>
      <c r="E32" s="37">
        <v>42810</v>
      </c>
      <c r="F32" s="14">
        <v>122.843295</v>
      </c>
      <c r="G32" s="15">
        <v>0.0143</v>
      </c>
      <c r="H32" s="16"/>
      <c r="J32" s="15"/>
    </row>
    <row r="33" spans="1:10" ht="12.75" customHeight="1">
      <c r="A33">
        <v>25</v>
      </c>
      <c r="B33" t="s">
        <v>195</v>
      </c>
      <c r="C33" t="s">
        <v>193</v>
      </c>
      <c r="D33" t="s">
        <v>167</v>
      </c>
      <c r="E33" s="37">
        <v>10990</v>
      </c>
      <c r="F33" s="14">
        <v>104.0753</v>
      </c>
      <c r="G33" s="15">
        <v>0.0121</v>
      </c>
      <c r="H33" s="16"/>
      <c r="J33" s="15"/>
    </row>
    <row r="34" spans="1:8" ht="12.75" customHeight="1">
      <c r="A34">
        <v>26</v>
      </c>
      <c r="B34" t="s">
        <v>251</v>
      </c>
      <c r="C34" t="s">
        <v>335</v>
      </c>
      <c r="D34" t="s">
        <v>157</v>
      </c>
      <c r="E34" s="37">
        <v>54310</v>
      </c>
      <c r="F34" s="14">
        <v>94.06492</v>
      </c>
      <c r="G34" s="15">
        <v>0.0109</v>
      </c>
      <c r="H34" s="16"/>
    </row>
    <row r="35" spans="1:8" ht="12.75" customHeight="1">
      <c r="A35">
        <v>27</v>
      </c>
      <c r="B35" t="s">
        <v>208</v>
      </c>
      <c r="C35" t="s">
        <v>207</v>
      </c>
      <c r="D35" t="s">
        <v>155</v>
      </c>
      <c r="E35" s="37">
        <v>84000</v>
      </c>
      <c r="F35" s="14">
        <v>91.56</v>
      </c>
      <c r="G35" s="15">
        <v>0.010700000000000001</v>
      </c>
      <c r="H35" s="16"/>
    </row>
    <row r="36" spans="1:8" ht="12.75" customHeight="1">
      <c r="A36">
        <v>28</v>
      </c>
      <c r="B36" t="s">
        <v>222</v>
      </c>
      <c r="C36" t="s">
        <v>221</v>
      </c>
      <c r="D36" t="s">
        <v>147</v>
      </c>
      <c r="E36" s="37">
        <v>6850</v>
      </c>
      <c r="F36" s="14">
        <v>90.41315</v>
      </c>
      <c r="G36" s="15">
        <v>0.0105</v>
      </c>
      <c r="H36" s="16"/>
    </row>
    <row r="37" spans="1:8" ht="12.75" customHeight="1">
      <c r="A37">
        <v>29</v>
      </c>
      <c r="B37" t="s">
        <v>212</v>
      </c>
      <c r="C37" t="s">
        <v>211</v>
      </c>
      <c r="D37" t="s">
        <v>172</v>
      </c>
      <c r="E37" s="37">
        <v>55380</v>
      </c>
      <c r="F37" s="14">
        <v>89.93712</v>
      </c>
      <c r="G37" s="15">
        <v>0.0105</v>
      </c>
      <c r="H37" s="16"/>
    </row>
    <row r="38" spans="1:8" ht="12.75" customHeight="1">
      <c r="A38">
        <v>30</v>
      </c>
      <c r="B38" t="s">
        <v>198</v>
      </c>
      <c r="C38" t="s">
        <v>196</v>
      </c>
      <c r="D38" t="s">
        <v>177</v>
      </c>
      <c r="E38" s="37">
        <v>25800</v>
      </c>
      <c r="F38" s="14">
        <v>86.946</v>
      </c>
      <c r="G38" s="15">
        <v>0.0101</v>
      </c>
      <c r="H38" s="16"/>
    </row>
    <row r="39" spans="1:8" ht="12.75" customHeight="1">
      <c r="A39">
        <v>31</v>
      </c>
      <c r="B39" t="s">
        <v>253</v>
      </c>
      <c r="C39" t="s">
        <v>252</v>
      </c>
      <c r="D39" t="s">
        <v>189</v>
      </c>
      <c r="E39" s="37">
        <v>2500</v>
      </c>
      <c r="F39" s="14">
        <v>84.01</v>
      </c>
      <c r="G39" s="15">
        <v>0.0098</v>
      </c>
      <c r="H39" s="16"/>
    </row>
    <row r="40" spans="1:8" ht="12.75" customHeight="1">
      <c r="A40">
        <v>32</v>
      </c>
      <c r="B40" t="s">
        <v>224</v>
      </c>
      <c r="C40" t="s">
        <v>223</v>
      </c>
      <c r="D40" t="s">
        <v>160</v>
      </c>
      <c r="E40" s="37">
        <v>4570</v>
      </c>
      <c r="F40" s="14">
        <v>83.14658</v>
      </c>
      <c r="G40" s="15">
        <v>0.0097</v>
      </c>
      <c r="H40" s="16"/>
    </row>
    <row r="41" spans="1:8" ht="12.75" customHeight="1">
      <c r="A41">
        <v>33</v>
      </c>
      <c r="B41" t="s">
        <v>200</v>
      </c>
      <c r="C41" t="s">
        <v>199</v>
      </c>
      <c r="D41" t="s">
        <v>180</v>
      </c>
      <c r="E41" s="37">
        <v>7251</v>
      </c>
      <c r="F41" s="14">
        <v>77.252154</v>
      </c>
      <c r="G41" s="15">
        <v>0.009000000000000001</v>
      </c>
      <c r="H41" s="16"/>
    </row>
    <row r="42" spans="1:8" ht="12.75" customHeight="1">
      <c r="A42">
        <v>34</v>
      </c>
      <c r="B42" t="s">
        <v>228</v>
      </c>
      <c r="C42" t="s">
        <v>227</v>
      </c>
      <c r="D42" t="s">
        <v>194</v>
      </c>
      <c r="E42" s="37">
        <v>194000</v>
      </c>
      <c r="F42" s="14">
        <v>69.355</v>
      </c>
      <c r="G42" s="15">
        <v>0.008100000000000001</v>
      </c>
      <c r="H42" s="16"/>
    </row>
    <row r="43" spans="1:8" ht="12.75" customHeight="1">
      <c r="A43">
        <v>35</v>
      </c>
      <c r="B43" t="s">
        <v>226</v>
      </c>
      <c r="C43" t="s">
        <v>225</v>
      </c>
      <c r="D43" t="s">
        <v>160</v>
      </c>
      <c r="E43" s="37">
        <v>10900</v>
      </c>
      <c r="F43" s="14">
        <v>64.419</v>
      </c>
      <c r="G43" s="15">
        <v>0.0075</v>
      </c>
      <c r="H43" s="16"/>
    </row>
    <row r="44" spans="1:8" ht="12.75" customHeight="1">
      <c r="A44">
        <v>36</v>
      </c>
      <c r="B44" t="s">
        <v>236</v>
      </c>
      <c r="C44" t="s">
        <v>235</v>
      </c>
      <c r="D44" t="s">
        <v>167</v>
      </c>
      <c r="E44" s="37">
        <v>3200</v>
      </c>
      <c r="F44" s="14">
        <v>58.4528</v>
      </c>
      <c r="G44" s="15">
        <v>0.0068000000000000005</v>
      </c>
      <c r="H44" s="16"/>
    </row>
    <row r="45" spans="1:8" ht="12.75" customHeight="1">
      <c r="A45">
        <v>37</v>
      </c>
      <c r="B45" t="s">
        <v>238</v>
      </c>
      <c r="C45" t="s">
        <v>237</v>
      </c>
      <c r="D45" t="s">
        <v>169</v>
      </c>
      <c r="E45" s="37">
        <v>46980</v>
      </c>
      <c r="F45" s="14">
        <v>54.77868</v>
      </c>
      <c r="G45" s="15">
        <v>0.0064</v>
      </c>
      <c r="H45" s="16"/>
    </row>
    <row r="46" spans="1:8" ht="12.75" customHeight="1">
      <c r="A46">
        <v>38</v>
      </c>
      <c r="B46" t="s">
        <v>230</v>
      </c>
      <c r="C46" t="s">
        <v>229</v>
      </c>
      <c r="D46" t="s">
        <v>147</v>
      </c>
      <c r="E46" s="37">
        <v>3420</v>
      </c>
      <c r="F46" s="14">
        <v>26.08092</v>
      </c>
      <c r="G46" s="15">
        <v>0.003</v>
      </c>
      <c r="H46" s="16"/>
    </row>
    <row r="47" spans="1:9" ht="12.75" customHeight="1">
      <c r="A47" s="33"/>
      <c r="B47" s="33"/>
      <c r="C47" s="18" t="s">
        <v>55</v>
      </c>
      <c r="D47" s="18"/>
      <c r="E47" s="18"/>
      <c r="F47" s="19">
        <f>SUM(F9:F46)</f>
        <v>6370.981812000001</v>
      </c>
      <c r="G47" s="20">
        <f>SUM(G9:G46)</f>
        <v>0.7415000000000002</v>
      </c>
      <c r="H47" s="21"/>
      <c r="I47" s="45"/>
    </row>
    <row r="48" spans="6:8" ht="12.75" customHeight="1">
      <c r="F48" s="14"/>
      <c r="G48" s="15"/>
      <c r="H48" s="16"/>
    </row>
    <row r="49" spans="3:8" ht="12.75" customHeight="1">
      <c r="C49" s="1" t="s">
        <v>10</v>
      </c>
      <c r="F49" s="14"/>
      <c r="G49" s="15"/>
      <c r="H49" s="16"/>
    </row>
    <row r="50" spans="3:8" ht="12.75" customHeight="1">
      <c r="C50" s="1" t="s">
        <v>11</v>
      </c>
      <c r="F50" s="14"/>
      <c r="G50" s="15"/>
      <c r="H50" s="16"/>
    </row>
    <row r="51" spans="1:8" ht="12.75" customHeight="1">
      <c r="A51">
        <v>39</v>
      </c>
      <c r="B51" t="s">
        <v>255</v>
      </c>
      <c r="C51" t="s">
        <v>254</v>
      </c>
      <c r="D51" t="s">
        <v>13</v>
      </c>
      <c r="E51" s="37">
        <v>50000000</v>
      </c>
      <c r="F51" s="14">
        <v>485.711</v>
      </c>
      <c r="G51" s="15">
        <v>0.0565</v>
      </c>
      <c r="H51" s="16">
        <v>41367</v>
      </c>
    </row>
    <row r="52" spans="1:9" ht="12.75" customHeight="1">
      <c r="A52" s="33"/>
      <c r="B52" s="33"/>
      <c r="C52" s="18" t="s">
        <v>55</v>
      </c>
      <c r="D52" s="18"/>
      <c r="E52" s="18"/>
      <c r="F52" s="19">
        <f>SUM(F51:F51)</f>
        <v>485.711</v>
      </c>
      <c r="G52" s="20">
        <f>SUM(G51:G51)</f>
        <v>0.0565</v>
      </c>
      <c r="H52" s="21"/>
      <c r="I52" s="45"/>
    </row>
    <row r="53" spans="6:8" ht="12.75" customHeight="1">
      <c r="F53" s="14"/>
      <c r="G53" s="15"/>
      <c r="H53" s="16"/>
    </row>
    <row r="54" spans="3:8" ht="12.75" customHeight="1">
      <c r="C54" s="1" t="s">
        <v>126</v>
      </c>
      <c r="F54" s="14"/>
      <c r="G54" s="15"/>
      <c r="H54" s="16"/>
    </row>
    <row r="55" spans="3:8" ht="12.75" customHeight="1">
      <c r="C55" s="1" t="s">
        <v>127</v>
      </c>
      <c r="F55" s="14"/>
      <c r="G55" s="15"/>
      <c r="H55" s="16"/>
    </row>
    <row r="56" spans="1:8" ht="12.75" customHeight="1">
      <c r="A56">
        <v>40</v>
      </c>
      <c r="B56" t="s">
        <v>256</v>
      </c>
      <c r="C56" t="s">
        <v>121</v>
      </c>
      <c r="D56" t="s">
        <v>247</v>
      </c>
      <c r="E56" s="37">
        <v>50000000</v>
      </c>
      <c r="F56" s="14">
        <v>506.18</v>
      </c>
      <c r="G56" s="15">
        <v>0.058899999999999994</v>
      </c>
      <c r="H56" s="16">
        <v>41869</v>
      </c>
    </row>
    <row r="57" spans="1:8" ht="12.75" customHeight="1">
      <c r="A57">
        <v>41</v>
      </c>
      <c r="B57" t="s">
        <v>257</v>
      </c>
      <c r="C57" t="s">
        <v>233</v>
      </c>
      <c r="D57" t="s">
        <v>107</v>
      </c>
      <c r="E57" s="37">
        <v>50000000</v>
      </c>
      <c r="F57" s="14">
        <v>504.4595</v>
      </c>
      <c r="G57" s="15">
        <v>0.0587</v>
      </c>
      <c r="H57" s="16">
        <v>42974</v>
      </c>
    </row>
    <row r="58" spans="1:8" ht="12.75" customHeight="1">
      <c r="A58">
        <v>42</v>
      </c>
      <c r="B58" t="s">
        <v>258</v>
      </c>
      <c r="C58" t="s">
        <v>73</v>
      </c>
      <c r="D58" t="s">
        <v>250</v>
      </c>
      <c r="E58" s="37">
        <v>50000000</v>
      </c>
      <c r="F58" s="14">
        <v>495.2535</v>
      </c>
      <c r="G58" s="15">
        <v>0.0576</v>
      </c>
      <c r="H58" s="16">
        <v>41397</v>
      </c>
    </row>
    <row r="59" spans="1:8" ht="12.75" customHeight="1">
      <c r="A59">
        <v>43</v>
      </c>
      <c r="B59" t="s">
        <v>243</v>
      </c>
      <c r="C59" t="s">
        <v>223</v>
      </c>
      <c r="D59" t="s">
        <v>115</v>
      </c>
      <c r="E59" s="37">
        <v>220500</v>
      </c>
      <c r="F59" s="14">
        <v>2.209516</v>
      </c>
      <c r="G59" s="15">
        <v>0.0003</v>
      </c>
      <c r="H59" s="16">
        <v>41722</v>
      </c>
    </row>
    <row r="60" spans="1:9" ht="12.75" customHeight="1">
      <c r="A60" s="33"/>
      <c r="B60" s="33"/>
      <c r="C60" s="18" t="s">
        <v>55</v>
      </c>
      <c r="D60" s="18"/>
      <c r="E60" s="18"/>
      <c r="F60" s="19">
        <f>SUM(F56:F59)</f>
        <v>1508.102516</v>
      </c>
      <c r="G60" s="20">
        <f>SUM(G56:G59)</f>
        <v>0.1755</v>
      </c>
      <c r="H60" s="21"/>
      <c r="I60" s="45"/>
    </row>
    <row r="61" spans="6:8" ht="12.75" customHeight="1">
      <c r="F61" s="14"/>
      <c r="G61" s="15"/>
      <c r="H61" s="16"/>
    </row>
    <row r="62" spans="3:8" ht="12.75" customHeight="1">
      <c r="C62" s="1" t="s">
        <v>96</v>
      </c>
      <c r="F62" s="14">
        <v>249.842499</v>
      </c>
      <c r="G62" s="15">
        <v>0.0292</v>
      </c>
      <c r="H62" s="16"/>
    </row>
    <row r="63" spans="1:9" ht="12.75" customHeight="1">
      <c r="A63" s="33"/>
      <c r="B63" s="33"/>
      <c r="C63" s="18" t="s">
        <v>55</v>
      </c>
      <c r="D63" s="18"/>
      <c r="E63" s="18"/>
      <c r="F63" s="19">
        <f>SUM(F62:F62)</f>
        <v>249.842499</v>
      </c>
      <c r="G63" s="20">
        <f>SUM(G62:G62)</f>
        <v>0.0292</v>
      </c>
      <c r="H63" s="21"/>
      <c r="I63" s="45"/>
    </row>
    <row r="64" spans="6:8" ht="12.75" customHeight="1">
      <c r="F64" s="14"/>
      <c r="G64" s="15"/>
      <c r="H64" s="16"/>
    </row>
    <row r="65" spans="3:8" ht="12.75" customHeight="1">
      <c r="C65" s="1" t="s">
        <v>97</v>
      </c>
      <c r="F65" s="14"/>
      <c r="G65" s="15"/>
      <c r="H65" s="16"/>
    </row>
    <row r="66" spans="3:8" ht="12.75" customHeight="1">
      <c r="C66" s="1" t="s">
        <v>98</v>
      </c>
      <c r="F66" s="14">
        <v>-23.548945</v>
      </c>
      <c r="G66" s="15">
        <v>-0.0027</v>
      </c>
      <c r="H66" s="16"/>
    </row>
    <row r="67" spans="1:9" ht="12.75" customHeight="1">
      <c r="A67" s="33"/>
      <c r="B67" s="33"/>
      <c r="C67" s="18" t="s">
        <v>55</v>
      </c>
      <c r="D67" s="18"/>
      <c r="E67" s="18"/>
      <c r="F67" s="19">
        <f>SUM(F66:F66)</f>
        <v>-23.548945</v>
      </c>
      <c r="G67" s="20">
        <f>SUM(G66:G66)</f>
        <v>-0.0027</v>
      </c>
      <c r="H67" s="21"/>
      <c r="I67" s="45"/>
    </row>
    <row r="68" spans="1:9" ht="12.75" customHeight="1">
      <c r="A68" s="26"/>
      <c r="B68" s="26"/>
      <c r="C68" s="22" t="s">
        <v>99</v>
      </c>
      <c r="D68" s="22"/>
      <c r="E68" s="22"/>
      <c r="F68" s="23">
        <f>SUM(F47,F52,F60,F63,F67)</f>
        <v>8591.088882</v>
      </c>
      <c r="G68" s="24">
        <f>SUM(G47,G52,G60,G63,G67)</f>
        <v>1.0000000000000002</v>
      </c>
      <c r="H68" s="25"/>
      <c r="I68" s="46"/>
    </row>
    <row r="69" ht="12.75" customHeight="1"/>
    <row r="70" ht="12.75" customHeight="1">
      <c r="C70" s="1" t="s">
        <v>100</v>
      </c>
    </row>
    <row r="71" ht="12.75" customHeight="1">
      <c r="C71" s="1" t="s">
        <v>334</v>
      </c>
    </row>
    <row r="72" ht="12.75" customHeight="1">
      <c r="C72" s="1" t="s">
        <v>101</v>
      </c>
    </row>
    <row r="73" ht="12.75" customHeight="1"/>
    <row r="74" spans="3:9" ht="12.75" customHeight="1">
      <c r="C74" s="51" t="s">
        <v>337</v>
      </c>
      <c r="D74" s="56"/>
      <c r="E74" s="51"/>
      <c r="F74" s="52"/>
      <c r="G74" s="71"/>
      <c r="H74" s="86"/>
      <c r="I74" s="72"/>
    </row>
    <row r="75" spans="3:9" ht="12.75" customHeight="1">
      <c r="C75" s="51" t="s">
        <v>358</v>
      </c>
      <c r="D75" s="56" t="s">
        <v>339</v>
      </c>
      <c r="E75" s="51"/>
      <c r="F75" s="52"/>
      <c r="G75" s="71"/>
      <c r="H75" s="86"/>
      <c r="I75" s="72"/>
    </row>
    <row r="76" spans="3:9" ht="12.75" customHeight="1">
      <c r="C76" s="51" t="s">
        <v>400</v>
      </c>
      <c r="D76" s="56"/>
      <c r="E76" s="51"/>
      <c r="F76" s="52"/>
      <c r="G76" s="71"/>
      <c r="H76" s="86"/>
      <c r="I76" s="72"/>
    </row>
    <row r="77" spans="3:9" ht="12.75" customHeight="1">
      <c r="C77" s="54" t="s">
        <v>340</v>
      </c>
      <c r="D77" s="73">
        <v>9.77</v>
      </c>
      <c r="E77" s="59"/>
      <c r="F77" s="52"/>
      <c r="G77" s="71"/>
      <c r="H77" s="86"/>
      <c r="I77" s="72"/>
    </row>
    <row r="78" spans="3:9" ht="12.75" customHeight="1">
      <c r="C78" s="54" t="s">
        <v>359</v>
      </c>
      <c r="D78" s="73">
        <v>9.77</v>
      </c>
      <c r="E78" s="59"/>
      <c r="F78" s="52"/>
      <c r="G78" s="71"/>
      <c r="H78" s="86"/>
      <c r="I78" s="72"/>
    </row>
    <row r="79" spans="3:9" ht="12.75" customHeight="1">
      <c r="C79" s="54" t="s">
        <v>401</v>
      </c>
      <c r="D79" s="73"/>
      <c r="E79" s="59"/>
      <c r="F79" s="74"/>
      <c r="G79" s="75"/>
      <c r="H79" s="84"/>
      <c r="I79" s="72"/>
    </row>
    <row r="80" spans="3:9" ht="12.75" customHeight="1">
      <c r="C80" s="54" t="s">
        <v>340</v>
      </c>
      <c r="D80" s="73">
        <v>10.22</v>
      </c>
      <c r="E80" s="59"/>
      <c r="F80" s="52"/>
      <c r="G80" s="71"/>
      <c r="H80" s="86"/>
      <c r="I80" s="72"/>
    </row>
    <row r="81" spans="3:9" ht="12.75" customHeight="1">
      <c r="C81" s="54" t="s">
        <v>359</v>
      </c>
      <c r="D81" s="73">
        <v>10.22</v>
      </c>
      <c r="E81" s="59"/>
      <c r="F81" s="52"/>
      <c r="G81" s="71"/>
      <c r="H81" s="86"/>
      <c r="I81" s="72"/>
    </row>
    <row r="82" spans="3:9" ht="12.75" customHeight="1">
      <c r="C82" s="51" t="s">
        <v>345</v>
      </c>
      <c r="D82" s="70" t="s">
        <v>339</v>
      </c>
      <c r="E82" s="59"/>
      <c r="F82" s="52"/>
      <c r="G82" s="71"/>
      <c r="H82" s="72"/>
      <c r="I82" s="51"/>
    </row>
    <row r="83" spans="3:9" ht="12.75" customHeight="1">
      <c r="C83" s="76" t="s">
        <v>404</v>
      </c>
      <c r="D83" s="59"/>
      <c r="E83" s="76"/>
      <c r="F83" s="59"/>
      <c r="G83" s="59"/>
      <c r="H83" s="59"/>
      <c r="I83" s="59"/>
    </row>
    <row r="84" spans="3:9" ht="12.75" customHeight="1">
      <c r="C84" s="77" t="s">
        <v>360</v>
      </c>
      <c r="D84" s="77" t="s">
        <v>361</v>
      </c>
      <c r="E84" s="77" t="s">
        <v>362</v>
      </c>
      <c r="F84" s="77" t="s">
        <v>363</v>
      </c>
      <c r="G84" s="77" t="s">
        <v>364</v>
      </c>
      <c r="H84" s="77" t="s">
        <v>365</v>
      </c>
      <c r="I84" s="77" t="s">
        <v>366</v>
      </c>
    </row>
    <row r="85" spans="3:9" ht="12.75" customHeight="1">
      <c r="C85" s="59" t="s">
        <v>367</v>
      </c>
      <c r="D85" s="78" t="s">
        <v>339</v>
      </c>
      <c r="E85" s="78" t="s">
        <v>339</v>
      </c>
      <c r="F85" s="78" t="s">
        <v>339</v>
      </c>
      <c r="G85" s="78" t="s">
        <v>339</v>
      </c>
      <c r="H85" s="78" t="s">
        <v>339</v>
      </c>
      <c r="I85" s="78" t="s">
        <v>339</v>
      </c>
    </row>
    <row r="86" spans="3:9" ht="12.75" customHeight="1">
      <c r="C86" s="59" t="s">
        <v>368</v>
      </c>
      <c r="D86" s="78" t="s">
        <v>339</v>
      </c>
      <c r="E86" s="78" t="s">
        <v>339</v>
      </c>
      <c r="F86" s="78" t="s">
        <v>339</v>
      </c>
      <c r="G86" s="78" t="s">
        <v>339</v>
      </c>
      <c r="H86" s="78" t="s">
        <v>339</v>
      </c>
      <c r="I86" s="78" t="s">
        <v>339</v>
      </c>
    </row>
    <row r="87" spans="3:9" ht="12.75" customHeight="1">
      <c r="C87" s="79"/>
      <c r="D87" s="73"/>
      <c r="E87" s="59"/>
      <c r="F87" s="74"/>
      <c r="G87" s="75"/>
      <c r="H87" s="59"/>
      <c r="I87" s="59"/>
    </row>
    <row r="88" spans="3:9" ht="12.75" customHeight="1">
      <c r="C88" s="76" t="s">
        <v>405</v>
      </c>
      <c r="D88" s="59"/>
      <c r="E88" s="59"/>
      <c r="F88" s="59"/>
      <c r="G88" s="59"/>
      <c r="H88" s="59"/>
      <c r="I88" s="59"/>
    </row>
    <row r="89" spans="3:9" ht="12.75" customHeight="1">
      <c r="C89" s="77" t="s">
        <v>360</v>
      </c>
      <c r="D89" s="77" t="s">
        <v>361</v>
      </c>
      <c r="E89" s="77" t="s">
        <v>369</v>
      </c>
      <c r="F89" s="77" t="s">
        <v>370</v>
      </c>
      <c r="G89" s="77" t="s">
        <v>371</v>
      </c>
      <c r="H89" s="77" t="s">
        <v>372</v>
      </c>
      <c r="I89" s="59"/>
    </row>
    <row r="90" spans="3:9" ht="12.75" customHeight="1">
      <c r="C90" s="59" t="s">
        <v>367</v>
      </c>
      <c r="D90" s="78" t="s">
        <v>339</v>
      </c>
      <c r="E90" s="78"/>
      <c r="F90" s="78" t="s">
        <v>339</v>
      </c>
      <c r="G90" s="78" t="s">
        <v>339</v>
      </c>
      <c r="H90" s="78" t="s">
        <v>339</v>
      </c>
      <c r="I90" s="59"/>
    </row>
    <row r="91" spans="3:9" ht="12.75" customHeight="1">
      <c r="C91" s="59" t="s">
        <v>368</v>
      </c>
      <c r="D91" s="78" t="s">
        <v>339</v>
      </c>
      <c r="E91" s="78"/>
      <c r="F91" s="78" t="s">
        <v>339</v>
      </c>
      <c r="G91" s="78" t="s">
        <v>339</v>
      </c>
      <c r="H91" s="78" t="s">
        <v>339</v>
      </c>
      <c r="I91" s="80"/>
    </row>
    <row r="92" spans="3:9" ht="12.75" customHeight="1">
      <c r="C92" s="81"/>
      <c r="D92" s="82"/>
      <c r="E92" s="82"/>
      <c r="F92" s="82"/>
      <c r="G92" s="81"/>
      <c r="H92" s="83"/>
      <c r="I92" s="59"/>
    </row>
    <row r="93" spans="3:9" ht="12.75" customHeight="1">
      <c r="C93" s="76" t="s">
        <v>406</v>
      </c>
      <c r="D93" s="59"/>
      <c r="E93" s="76"/>
      <c r="F93" s="59"/>
      <c r="G93" s="59"/>
      <c r="H93" s="59"/>
      <c r="I93" s="59"/>
    </row>
    <row r="94" spans="3:9" ht="12.75" customHeight="1">
      <c r="C94" s="77" t="s">
        <v>360</v>
      </c>
      <c r="D94" s="77" t="s">
        <v>361</v>
      </c>
      <c r="E94" s="77" t="s">
        <v>362</v>
      </c>
      <c r="F94" s="77" t="s">
        <v>373</v>
      </c>
      <c r="G94" s="77" t="s">
        <v>374</v>
      </c>
      <c r="H94" s="77" t="s">
        <v>375</v>
      </c>
      <c r="I94" s="59"/>
    </row>
    <row r="95" spans="3:9" ht="12.75" customHeight="1">
      <c r="C95" s="59" t="s">
        <v>367</v>
      </c>
      <c r="D95" s="78" t="s">
        <v>339</v>
      </c>
      <c r="E95" s="78" t="s">
        <v>339</v>
      </c>
      <c r="F95" s="78" t="s">
        <v>339</v>
      </c>
      <c r="G95" s="78" t="s">
        <v>339</v>
      </c>
      <c r="H95" s="78" t="s">
        <v>339</v>
      </c>
      <c r="I95" s="59"/>
    </row>
    <row r="96" spans="3:9" ht="12.75" customHeight="1">
      <c r="C96" s="59" t="s">
        <v>368</v>
      </c>
      <c r="D96" s="78" t="s">
        <v>339</v>
      </c>
      <c r="E96" s="78" t="s">
        <v>339</v>
      </c>
      <c r="F96" s="78" t="s">
        <v>339</v>
      </c>
      <c r="G96" s="78" t="s">
        <v>339</v>
      </c>
      <c r="H96" s="78" t="s">
        <v>339</v>
      </c>
      <c r="I96" s="59"/>
    </row>
    <row r="97" spans="3:9" ht="12.75" customHeight="1">
      <c r="C97" s="81"/>
      <c r="D97" s="82"/>
      <c r="E97" s="82"/>
      <c r="F97" s="82"/>
      <c r="G97" s="81"/>
      <c r="H97" s="83"/>
      <c r="I97" s="59"/>
    </row>
    <row r="98" spans="3:9" ht="12.75" customHeight="1">
      <c r="C98" s="76" t="s">
        <v>407</v>
      </c>
      <c r="D98" s="59"/>
      <c r="E98" s="84"/>
      <c r="F98" s="59"/>
      <c r="G98" s="59"/>
      <c r="H98" s="83"/>
      <c r="I98" s="59"/>
    </row>
    <row r="99" spans="3:9" ht="12.75" customHeight="1">
      <c r="C99" s="77" t="s">
        <v>360</v>
      </c>
      <c r="D99" s="77" t="s">
        <v>361</v>
      </c>
      <c r="E99" s="77" t="s">
        <v>376</v>
      </c>
      <c r="F99" s="77" t="s">
        <v>377</v>
      </c>
      <c r="G99" s="77" t="s">
        <v>378</v>
      </c>
      <c r="H99" s="77" t="s">
        <v>372</v>
      </c>
      <c r="I99" s="59"/>
    </row>
    <row r="100" spans="3:9" ht="12.75" customHeight="1">
      <c r="C100" s="59" t="s">
        <v>367</v>
      </c>
      <c r="D100" s="78" t="s">
        <v>339</v>
      </c>
      <c r="E100" s="78" t="s">
        <v>339</v>
      </c>
      <c r="F100" s="78" t="s">
        <v>339</v>
      </c>
      <c r="G100" s="78" t="s">
        <v>339</v>
      </c>
      <c r="H100" s="78" t="s">
        <v>339</v>
      </c>
      <c r="I100" s="59"/>
    </row>
    <row r="101" spans="3:9" ht="12.75" customHeight="1">
      <c r="C101" s="59" t="s">
        <v>368</v>
      </c>
      <c r="D101" s="78" t="s">
        <v>339</v>
      </c>
      <c r="E101" s="78" t="s">
        <v>339</v>
      </c>
      <c r="F101" s="78" t="s">
        <v>339</v>
      </c>
      <c r="G101" s="78" t="s">
        <v>339</v>
      </c>
      <c r="H101" s="78" t="s">
        <v>339</v>
      </c>
      <c r="I101" s="59"/>
    </row>
    <row r="102" spans="3:9" ht="12.75" customHeight="1">
      <c r="C102" s="51" t="s">
        <v>345</v>
      </c>
      <c r="D102" s="70" t="s">
        <v>339</v>
      </c>
      <c r="E102" s="59"/>
      <c r="F102" s="52"/>
      <c r="G102" s="71"/>
      <c r="H102" s="86"/>
      <c r="I102" s="72"/>
    </row>
    <row r="103" spans="3:9" ht="12.75" customHeight="1">
      <c r="C103" s="59" t="s">
        <v>346</v>
      </c>
      <c r="D103" s="70" t="s">
        <v>339</v>
      </c>
      <c r="E103" s="59"/>
      <c r="F103" s="52"/>
      <c r="G103" s="71"/>
      <c r="H103" s="86"/>
      <c r="I103" s="72"/>
    </row>
    <row r="104" spans="3:9" ht="12.75" customHeight="1">
      <c r="C104" s="51" t="s">
        <v>379</v>
      </c>
      <c r="D104" s="70" t="s">
        <v>339</v>
      </c>
      <c r="E104" s="59"/>
      <c r="F104" s="52"/>
      <c r="G104" s="71"/>
      <c r="H104" s="86"/>
      <c r="I104" s="72"/>
    </row>
    <row r="105" spans="3:9" ht="12.75" customHeight="1">
      <c r="C105" s="59" t="s">
        <v>380</v>
      </c>
      <c r="D105" s="87">
        <v>3.544</v>
      </c>
      <c r="E105" s="59"/>
      <c r="F105" s="52"/>
      <c r="G105" s="71"/>
      <c r="H105" s="86"/>
      <c r="I105" s="72"/>
    </row>
    <row r="106" spans="3:9" ht="12.75" customHeight="1">
      <c r="C106" s="59" t="s">
        <v>381</v>
      </c>
      <c r="D106" s="59"/>
      <c r="E106" s="59"/>
      <c r="F106" s="52"/>
      <c r="G106" s="71"/>
      <c r="H106" s="86"/>
      <c r="I106" s="72"/>
    </row>
    <row r="107" spans="3:9" ht="12.75" customHeight="1">
      <c r="C107" s="60" t="s">
        <v>349</v>
      </c>
      <c r="D107" s="85" t="s">
        <v>350</v>
      </c>
      <c r="E107" s="85" t="s">
        <v>351</v>
      </c>
      <c r="F107" s="52"/>
      <c r="G107" s="71"/>
      <c r="H107" s="86"/>
      <c r="I107" s="72"/>
    </row>
    <row r="108" spans="3:9" ht="12.75" customHeight="1">
      <c r="C108" s="54" t="s">
        <v>382</v>
      </c>
      <c r="D108" s="65" t="s">
        <v>408</v>
      </c>
      <c r="E108" s="65" t="s">
        <v>408</v>
      </c>
      <c r="F108" s="52"/>
      <c r="G108" s="71"/>
      <c r="H108" s="86"/>
      <c r="I108" s="72"/>
    </row>
    <row r="109" spans="3:9" ht="12.75" customHeight="1">
      <c r="C109" s="59" t="s">
        <v>383</v>
      </c>
      <c r="D109" s="59"/>
      <c r="E109" s="59"/>
      <c r="F109" s="52"/>
      <c r="G109" s="71"/>
      <c r="H109" s="84"/>
      <c r="I109" s="72"/>
    </row>
    <row r="110" ht="12.75" customHeight="1">
      <c r="C110" s="59" t="s">
        <v>357</v>
      </c>
    </row>
    <row r="111" ht="12.75" customHeight="1"/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3">
      <selection activeCell="C66" sqref="C66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135.28125" style="0" bestFit="1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7109375" style="28" customWidth="1"/>
  </cols>
  <sheetData>
    <row r="1" spans="1:8" ht="18.75">
      <c r="A1" s="2"/>
      <c r="B1" s="2"/>
      <c r="C1" s="97" t="s">
        <v>259</v>
      </c>
      <c r="D1" s="97"/>
      <c r="E1" s="97"/>
      <c r="F1" s="97"/>
      <c r="G1" s="97"/>
      <c r="H1" s="26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40"/>
    </row>
    <row r="3" spans="1:8" ht="15.75" customHeight="1">
      <c r="A3" s="8"/>
      <c r="B3" s="8"/>
      <c r="C3" s="9"/>
      <c r="D3" s="3"/>
      <c r="E3" s="3"/>
      <c r="F3" s="6"/>
      <c r="G3" s="7"/>
      <c r="H3" s="4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260</v>
      </c>
      <c r="C9" t="s">
        <v>33</v>
      </c>
      <c r="D9" t="s">
        <v>16</v>
      </c>
      <c r="E9" s="38">
        <v>50000000</v>
      </c>
      <c r="F9" s="14">
        <v>471.7745</v>
      </c>
      <c r="G9" s="15">
        <v>0.0371</v>
      </c>
      <c r="H9" s="16">
        <v>41494</v>
      </c>
    </row>
    <row r="10" spans="1:11" ht="12.75" customHeight="1">
      <c r="A10" s="33"/>
      <c r="B10" s="33"/>
      <c r="C10" s="18" t="s">
        <v>55</v>
      </c>
      <c r="D10" s="18"/>
      <c r="E10" s="18"/>
      <c r="F10" s="19">
        <f>SUM(F9:F9)</f>
        <v>471.7745</v>
      </c>
      <c r="G10" s="20">
        <f>SUM(G9:G9)</f>
        <v>0.0371</v>
      </c>
      <c r="H10" s="21"/>
      <c r="I10" s="30"/>
      <c r="J10" s="17" t="s">
        <v>17</v>
      </c>
      <c r="K10" s="36" t="s">
        <v>18</v>
      </c>
    </row>
    <row r="11" spans="6:11" ht="12.75" customHeight="1">
      <c r="F11" s="14"/>
      <c r="G11" s="15"/>
      <c r="H11" s="16"/>
      <c r="J11" s="15" t="s">
        <v>107</v>
      </c>
      <c r="K11" s="35">
        <v>0.3851</v>
      </c>
    </row>
    <row r="12" spans="3:11" ht="12.75" customHeight="1">
      <c r="C12" s="1" t="s">
        <v>56</v>
      </c>
      <c r="F12" s="14"/>
      <c r="G12" s="15"/>
      <c r="H12" s="16"/>
      <c r="J12" s="15" t="s">
        <v>13</v>
      </c>
      <c r="K12" s="35">
        <v>0.1502</v>
      </c>
    </row>
    <row r="13" spans="1:11" ht="12.75" customHeight="1">
      <c r="A13">
        <v>2</v>
      </c>
      <c r="B13" t="s">
        <v>113</v>
      </c>
      <c r="C13" t="s">
        <v>92</v>
      </c>
      <c r="D13" t="s">
        <v>13</v>
      </c>
      <c r="E13" s="38">
        <v>100000000</v>
      </c>
      <c r="F13" s="14">
        <v>974.603</v>
      </c>
      <c r="G13" s="15">
        <v>0.0767</v>
      </c>
      <c r="H13" s="16">
        <v>41346</v>
      </c>
      <c r="J13" s="15" t="s">
        <v>261</v>
      </c>
      <c r="K13" s="35">
        <v>0.1182</v>
      </c>
    </row>
    <row r="14" spans="1:11" ht="12.75" customHeight="1">
      <c r="A14">
        <v>3</v>
      </c>
      <c r="B14" t="s">
        <v>264</v>
      </c>
      <c r="C14" t="s">
        <v>262</v>
      </c>
      <c r="D14" t="s">
        <v>13</v>
      </c>
      <c r="E14" s="38">
        <v>100000000</v>
      </c>
      <c r="F14" s="14">
        <v>935.164</v>
      </c>
      <c r="G14" s="15">
        <v>0.0735</v>
      </c>
      <c r="H14" s="16">
        <v>41515</v>
      </c>
      <c r="J14" s="15" t="s">
        <v>263</v>
      </c>
      <c r="K14" s="35">
        <v>0.0793</v>
      </c>
    </row>
    <row r="15" spans="1:11" ht="12.75" customHeight="1">
      <c r="A15">
        <v>4</v>
      </c>
      <c r="B15" t="s">
        <v>119</v>
      </c>
      <c r="C15" t="s">
        <v>118</v>
      </c>
      <c r="D15" t="s">
        <v>16</v>
      </c>
      <c r="E15" s="38">
        <v>40000000</v>
      </c>
      <c r="F15" s="14">
        <v>399.6828</v>
      </c>
      <c r="G15" s="15">
        <v>0.031400000000000004</v>
      </c>
      <c r="H15" s="16">
        <v>41247</v>
      </c>
      <c r="J15" s="15" t="s">
        <v>16</v>
      </c>
      <c r="K15" s="35">
        <v>0.06849999999999999</v>
      </c>
    </row>
    <row r="16" spans="1:11" ht="12.75" customHeight="1">
      <c r="A16" s="33"/>
      <c r="B16" s="33"/>
      <c r="C16" s="18" t="s">
        <v>55</v>
      </c>
      <c r="D16" s="18"/>
      <c r="E16" s="18"/>
      <c r="F16" s="19">
        <f>SUM(F13:F15)</f>
        <v>2309.4498</v>
      </c>
      <c r="G16" s="20">
        <f>SUM(G13:G15)</f>
        <v>0.1816</v>
      </c>
      <c r="H16" s="21"/>
      <c r="I16" s="30"/>
      <c r="J16" s="15" t="s">
        <v>265</v>
      </c>
      <c r="K16" s="35">
        <v>0.0385</v>
      </c>
    </row>
    <row r="17" spans="6:11" ht="12.75" customHeight="1">
      <c r="F17" s="14"/>
      <c r="G17" s="15"/>
      <c r="H17" s="16"/>
      <c r="J17" s="15" t="s">
        <v>34</v>
      </c>
      <c r="K17" s="35">
        <v>0.1602</v>
      </c>
    </row>
    <row r="18" spans="3:8" ht="12.75" customHeight="1">
      <c r="C18" s="1" t="s">
        <v>126</v>
      </c>
      <c r="F18" s="14"/>
      <c r="G18" s="15"/>
      <c r="H18" s="16"/>
    </row>
    <row r="19" spans="3:8" ht="12.75" customHeight="1">
      <c r="C19" s="1" t="s">
        <v>127</v>
      </c>
      <c r="F19" s="14"/>
      <c r="G19" s="15"/>
      <c r="H19" s="16"/>
    </row>
    <row r="20" spans="1:8" ht="12.75" customHeight="1">
      <c r="A20">
        <v>5</v>
      </c>
      <c r="B20" t="s">
        <v>267</v>
      </c>
      <c r="C20" t="s">
        <v>266</v>
      </c>
      <c r="D20" t="s">
        <v>261</v>
      </c>
      <c r="E20" s="37">
        <v>150000000</v>
      </c>
      <c r="F20" s="14">
        <v>1502.4825</v>
      </c>
      <c r="G20" s="15">
        <v>0.1182</v>
      </c>
      <c r="H20" s="16">
        <v>41303</v>
      </c>
    </row>
    <row r="21" spans="1:8" ht="12.75" customHeight="1">
      <c r="A21">
        <v>6</v>
      </c>
      <c r="B21" t="s">
        <v>269</v>
      </c>
      <c r="C21" t="s">
        <v>268</v>
      </c>
      <c r="D21" t="s">
        <v>107</v>
      </c>
      <c r="E21" s="37">
        <v>130000000</v>
      </c>
      <c r="F21" s="14">
        <v>1314.794</v>
      </c>
      <c r="G21" s="15">
        <v>0.10339999999999999</v>
      </c>
      <c r="H21" s="16">
        <v>42126</v>
      </c>
    </row>
    <row r="22" spans="1:8" ht="12.75" customHeight="1">
      <c r="A22">
        <v>7</v>
      </c>
      <c r="B22" t="s">
        <v>271</v>
      </c>
      <c r="C22" t="s">
        <v>270</v>
      </c>
      <c r="D22" t="s">
        <v>263</v>
      </c>
      <c r="E22" s="37">
        <v>100000000</v>
      </c>
      <c r="F22" s="14">
        <v>1008.258</v>
      </c>
      <c r="G22" s="15">
        <v>0.0793</v>
      </c>
      <c r="H22" s="16">
        <v>41877</v>
      </c>
    </row>
    <row r="23" spans="1:8" ht="12.75" customHeight="1">
      <c r="A23">
        <v>8</v>
      </c>
      <c r="B23" t="s">
        <v>272</v>
      </c>
      <c r="C23" t="s">
        <v>335</v>
      </c>
      <c r="D23" t="s">
        <v>107</v>
      </c>
      <c r="E23" s="37">
        <v>75000000</v>
      </c>
      <c r="F23" s="14">
        <v>759.64725</v>
      </c>
      <c r="G23" s="15">
        <v>0.059699999999999996</v>
      </c>
      <c r="H23" s="16">
        <v>41831</v>
      </c>
    </row>
    <row r="24" spans="1:8" ht="12.75" customHeight="1">
      <c r="A24">
        <v>9</v>
      </c>
      <c r="B24" t="s">
        <v>273</v>
      </c>
      <c r="C24" t="s">
        <v>128</v>
      </c>
      <c r="D24" t="s">
        <v>107</v>
      </c>
      <c r="E24" s="37">
        <v>50000000</v>
      </c>
      <c r="F24" s="14">
        <v>507.1515</v>
      </c>
      <c r="G24" s="15">
        <v>0.039900000000000005</v>
      </c>
      <c r="H24" s="16">
        <v>42898</v>
      </c>
    </row>
    <row r="25" spans="1:8" ht="12.75" customHeight="1">
      <c r="A25">
        <v>10</v>
      </c>
      <c r="B25" t="s">
        <v>274</v>
      </c>
      <c r="C25" t="s">
        <v>268</v>
      </c>
      <c r="D25" t="s">
        <v>107</v>
      </c>
      <c r="E25" s="37">
        <v>50000000</v>
      </c>
      <c r="F25" s="14">
        <v>504.2395</v>
      </c>
      <c r="G25" s="15">
        <v>0.0397</v>
      </c>
      <c r="H25" s="16">
        <v>42968</v>
      </c>
    </row>
    <row r="26" spans="1:8" ht="12.75" customHeight="1">
      <c r="A26">
        <v>11</v>
      </c>
      <c r="B26" t="s">
        <v>275</v>
      </c>
      <c r="C26" t="s">
        <v>131</v>
      </c>
      <c r="D26" t="s">
        <v>107</v>
      </c>
      <c r="E26" s="37">
        <v>50000000</v>
      </c>
      <c r="F26" s="14">
        <v>503.5405</v>
      </c>
      <c r="G26" s="15">
        <v>0.039599999999999996</v>
      </c>
      <c r="H26" s="16">
        <v>41776</v>
      </c>
    </row>
    <row r="27" spans="1:8" ht="12.75" customHeight="1">
      <c r="A27">
        <v>12</v>
      </c>
      <c r="B27" t="s">
        <v>276</v>
      </c>
      <c r="C27" t="s">
        <v>85</v>
      </c>
      <c r="D27" t="s">
        <v>107</v>
      </c>
      <c r="E27" s="37">
        <v>50000000</v>
      </c>
      <c r="F27" s="14">
        <v>503.0125</v>
      </c>
      <c r="G27" s="15">
        <v>0.039599999999999996</v>
      </c>
      <c r="H27" s="16">
        <v>41867</v>
      </c>
    </row>
    <row r="28" spans="1:8" ht="12.75" customHeight="1">
      <c r="A28">
        <v>13</v>
      </c>
      <c r="B28" t="s">
        <v>132</v>
      </c>
      <c r="C28" t="s">
        <v>131</v>
      </c>
      <c r="D28" t="s">
        <v>107</v>
      </c>
      <c r="E28" s="37">
        <v>50000000</v>
      </c>
      <c r="F28" s="14">
        <v>502.028</v>
      </c>
      <c r="G28" s="15">
        <v>0.0395</v>
      </c>
      <c r="H28" s="16">
        <v>41432</v>
      </c>
    </row>
    <row r="29" spans="1:8" ht="12.75" customHeight="1">
      <c r="A29">
        <v>14</v>
      </c>
      <c r="B29" t="s">
        <v>277</v>
      </c>
      <c r="C29" t="s">
        <v>15</v>
      </c>
      <c r="D29" t="s">
        <v>265</v>
      </c>
      <c r="E29" s="37">
        <v>50000000</v>
      </c>
      <c r="F29" s="14">
        <v>490.056</v>
      </c>
      <c r="G29" s="15">
        <v>0.0385</v>
      </c>
      <c r="H29" s="16">
        <v>42141</v>
      </c>
    </row>
    <row r="30" spans="1:8" ht="12.75" customHeight="1">
      <c r="A30">
        <v>15</v>
      </c>
      <c r="B30" t="s">
        <v>278</v>
      </c>
      <c r="C30" t="s">
        <v>85</v>
      </c>
      <c r="D30" t="s">
        <v>107</v>
      </c>
      <c r="E30" s="37">
        <v>30000000</v>
      </c>
      <c r="F30" s="14">
        <v>301.605</v>
      </c>
      <c r="G30" s="15">
        <v>0.023700000000000002</v>
      </c>
      <c r="H30" s="16">
        <v>42223</v>
      </c>
    </row>
    <row r="31" spans="1:9" ht="12.75" customHeight="1">
      <c r="A31" s="33"/>
      <c r="B31" s="33"/>
      <c r="C31" s="18" t="s">
        <v>55</v>
      </c>
      <c r="D31" s="18"/>
      <c r="E31" s="18"/>
      <c r="F31" s="19">
        <f>SUM(F20:F30)</f>
        <v>7896.81475</v>
      </c>
      <c r="G31" s="20">
        <f>SUM(G20:G30)</f>
        <v>0.6211</v>
      </c>
      <c r="H31" s="21"/>
      <c r="I31" s="30"/>
    </row>
    <row r="32" spans="6:8" ht="12.75" customHeight="1">
      <c r="F32" s="14"/>
      <c r="G32" s="15"/>
      <c r="H32" s="16"/>
    </row>
    <row r="33" spans="3:8" ht="12.75" customHeight="1">
      <c r="C33" s="1" t="s">
        <v>96</v>
      </c>
      <c r="F33" s="14">
        <v>1602.989471</v>
      </c>
      <c r="G33" s="15">
        <v>0.1262</v>
      </c>
      <c r="H33" s="16"/>
    </row>
    <row r="34" spans="1:9" ht="12.75" customHeight="1">
      <c r="A34" s="33"/>
      <c r="B34" s="33"/>
      <c r="C34" s="18" t="s">
        <v>55</v>
      </c>
      <c r="D34" s="18"/>
      <c r="E34" s="18"/>
      <c r="F34" s="19">
        <f>SUM(F33:F33)</f>
        <v>1602.989471</v>
      </c>
      <c r="G34" s="20">
        <f>SUM(G33:G33)</f>
        <v>0.1262</v>
      </c>
      <c r="H34" s="21"/>
      <c r="I34" s="30"/>
    </row>
    <row r="35" spans="6:8" ht="12.75" customHeight="1">
      <c r="F35" s="14"/>
      <c r="G35" s="15"/>
      <c r="H35" s="16"/>
    </row>
    <row r="36" spans="3:8" ht="12.75" customHeight="1">
      <c r="C36" s="1" t="s">
        <v>97</v>
      </c>
      <c r="F36" s="14"/>
      <c r="G36" s="15"/>
      <c r="H36" s="16"/>
    </row>
    <row r="37" spans="3:8" ht="12.75" customHeight="1">
      <c r="C37" s="1" t="s">
        <v>98</v>
      </c>
      <c r="F37" s="14">
        <v>433.826644</v>
      </c>
      <c r="G37" s="15">
        <v>0.034</v>
      </c>
      <c r="H37" s="16"/>
    </row>
    <row r="38" spans="1:9" ht="12.75" customHeight="1">
      <c r="A38" s="33"/>
      <c r="B38" s="33"/>
      <c r="C38" s="18" t="s">
        <v>55</v>
      </c>
      <c r="D38" s="18"/>
      <c r="E38" s="18"/>
      <c r="F38" s="19">
        <f>SUM(F37:F37)</f>
        <v>433.826644</v>
      </c>
      <c r="G38" s="20">
        <f>SUM(G37:G37)</f>
        <v>0.034</v>
      </c>
      <c r="H38" s="21"/>
      <c r="I38" s="30"/>
    </row>
    <row r="39" spans="1:9" ht="12.75" customHeight="1">
      <c r="A39" s="26"/>
      <c r="B39" s="26"/>
      <c r="C39" s="22" t="s">
        <v>99</v>
      </c>
      <c r="D39" s="22"/>
      <c r="E39" s="22"/>
      <c r="F39" s="23">
        <f>SUM(F10,F16,F31,F34,F38)</f>
        <v>12714.855165</v>
      </c>
      <c r="G39" s="24">
        <f>SUM(G10,G16,G31,G34,G38)</f>
        <v>1</v>
      </c>
      <c r="H39" s="25"/>
      <c r="I39" s="31"/>
    </row>
    <row r="40" ht="12.75" customHeight="1"/>
    <row r="41" ht="12.75" customHeight="1">
      <c r="C41" s="1" t="s">
        <v>100</v>
      </c>
    </row>
    <row r="42" ht="12.75" customHeight="1">
      <c r="C42" s="1" t="s">
        <v>334</v>
      </c>
    </row>
    <row r="43" ht="12.75" customHeight="1">
      <c r="C43" s="1"/>
    </row>
    <row r="44" spans="3:6" ht="12.75" customHeight="1">
      <c r="C44" s="51" t="s">
        <v>337</v>
      </c>
      <c r="D44" s="51"/>
      <c r="E44" s="51"/>
      <c r="F44" s="52"/>
    </row>
    <row r="45" spans="3:6" ht="12.75" customHeight="1">
      <c r="C45" s="51" t="s">
        <v>338</v>
      </c>
      <c r="D45" s="53" t="s">
        <v>339</v>
      </c>
      <c r="E45" s="51"/>
      <c r="F45" s="52"/>
    </row>
    <row r="46" spans="3:6" ht="12.75" customHeight="1">
      <c r="C46" s="51" t="s">
        <v>400</v>
      </c>
      <c r="D46" s="51"/>
      <c r="E46" s="51"/>
      <c r="F46" s="52"/>
    </row>
    <row r="47" spans="3:6" ht="12.75" customHeight="1">
      <c r="C47" s="54" t="s">
        <v>340</v>
      </c>
      <c r="D47" s="55">
        <v>1185.138578</v>
      </c>
      <c r="E47" s="51"/>
      <c r="F47" s="52"/>
    </row>
    <row r="48" spans="3:6" ht="12.75" customHeight="1">
      <c r="C48" s="54" t="s">
        <v>342</v>
      </c>
      <c r="D48" s="55">
        <v>1003.984923</v>
      </c>
      <c r="E48" s="51"/>
      <c r="F48" s="52"/>
    </row>
    <row r="49" spans="3:6" ht="12.75" customHeight="1">
      <c r="C49" s="54" t="s">
        <v>343</v>
      </c>
      <c r="D49" s="55">
        <v>1003.787538</v>
      </c>
      <c r="E49" s="51"/>
      <c r="F49" s="52"/>
    </row>
    <row r="50" spans="3:6" ht="12.75" customHeight="1">
      <c r="C50" s="54" t="s">
        <v>344</v>
      </c>
      <c r="D50" s="55">
        <v>1002.702619</v>
      </c>
      <c r="E50" s="51"/>
      <c r="F50" s="52"/>
    </row>
    <row r="51" spans="3:6" ht="12.75" customHeight="1">
      <c r="C51" s="54" t="s">
        <v>385</v>
      </c>
      <c r="D51" s="55">
        <v>1015.2313</v>
      </c>
      <c r="E51" s="51"/>
      <c r="F51" s="52"/>
    </row>
    <row r="52" spans="3:6" ht="12.75" customHeight="1">
      <c r="C52" s="54" t="s">
        <v>401</v>
      </c>
      <c r="D52" s="88"/>
      <c r="E52" s="51"/>
      <c r="F52" s="52"/>
    </row>
    <row r="53" spans="3:6" ht="12.75" customHeight="1">
      <c r="C53" s="54" t="s">
        <v>340</v>
      </c>
      <c r="D53" s="55">
        <v>1192.9967</v>
      </c>
      <c r="E53" s="51"/>
      <c r="F53" s="52"/>
    </row>
    <row r="54" spans="3:6" ht="12.75" customHeight="1">
      <c r="C54" s="54" t="s">
        <v>342</v>
      </c>
      <c r="D54" s="55">
        <v>1005.3584</v>
      </c>
      <c r="E54" s="51"/>
      <c r="F54" s="52"/>
    </row>
    <row r="55" spans="3:6" ht="12.75" customHeight="1">
      <c r="C55" s="54" t="s">
        <v>343</v>
      </c>
      <c r="D55" s="55">
        <v>1002.323</v>
      </c>
      <c r="E55" s="51"/>
      <c r="F55" s="52"/>
    </row>
    <row r="56" spans="3:6" ht="12.75" customHeight="1">
      <c r="C56" s="54" t="s">
        <v>344</v>
      </c>
      <c r="D56" s="55">
        <v>1001.1194</v>
      </c>
      <c r="E56" s="51"/>
      <c r="F56" s="52"/>
    </row>
    <row r="57" spans="3:6" ht="12.75" customHeight="1">
      <c r="C57" s="54" t="s">
        <v>385</v>
      </c>
      <c r="D57" s="55">
        <v>1021.9104</v>
      </c>
      <c r="E57" s="51"/>
      <c r="F57" s="52"/>
    </row>
    <row r="58" spans="3:6" ht="12.75" customHeight="1">
      <c r="C58" s="51" t="s">
        <v>384</v>
      </c>
      <c r="D58" s="53" t="s">
        <v>339</v>
      </c>
      <c r="E58" s="51"/>
      <c r="F58" s="52"/>
    </row>
    <row r="59" spans="3:6" ht="12.75" customHeight="1">
      <c r="C59" s="94" t="s">
        <v>398</v>
      </c>
      <c r="D59" s="53" t="s">
        <v>339</v>
      </c>
      <c r="E59" s="51"/>
      <c r="F59" s="52"/>
    </row>
    <row r="60" spans="3:6" ht="12.75" customHeight="1">
      <c r="C60" s="51" t="s">
        <v>399</v>
      </c>
      <c r="D60" s="53" t="s">
        <v>339</v>
      </c>
      <c r="E60" s="51"/>
      <c r="F60" s="52"/>
    </row>
    <row r="61" spans="3:6" ht="12.75" customHeight="1">
      <c r="C61" s="51" t="s">
        <v>347</v>
      </c>
      <c r="D61" s="89" t="s">
        <v>410</v>
      </c>
      <c r="E61" s="51"/>
      <c r="F61" s="52"/>
    </row>
    <row r="62" spans="3:6" ht="12.75" customHeight="1">
      <c r="C62" s="51" t="s">
        <v>386</v>
      </c>
      <c r="D62" s="59"/>
      <c r="E62" s="51"/>
      <c r="F62" s="52"/>
    </row>
    <row r="63" spans="3:6" ht="12.75" customHeight="1">
      <c r="C63" s="60" t="s">
        <v>349</v>
      </c>
      <c r="D63" s="61" t="s">
        <v>350</v>
      </c>
      <c r="E63" s="61" t="s">
        <v>351</v>
      </c>
      <c r="F63" s="62"/>
    </row>
    <row r="64" spans="3:6" ht="12.75" customHeight="1">
      <c r="C64" s="54" t="s">
        <v>353</v>
      </c>
      <c r="D64" s="65">
        <v>4.596177</v>
      </c>
      <c r="E64">
        <v>3.9393890000000003</v>
      </c>
      <c r="F64" s="64"/>
    </row>
    <row r="65" spans="3:6" ht="12.75" customHeight="1">
      <c r="C65" s="54" t="s">
        <v>354</v>
      </c>
      <c r="D65" s="65">
        <v>7.092559</v>
      </c>
      <c r="E65" s="65">
        <v>6.079039</v>
      </c>
      <c r="F65" s="64"/>
    </row>
    <row r="66" spans="3:6" ht="12.75" customHeight="1">
      <c r="C66" s="54" t="s">
        <v>355</v>
      </c>
      <c r="D66" s="65">
        <v>7.19957</v>
      </c>
      <c r="E66" s="65">
        <v>6.170759</v>
      </c>
      <c r="F66" s="64"/>
    </row>
    <row r="67" spans="3:6" ht="12.75" customHeight="1">
      <c r="C67" s="66" t="s">
        <v>387</v>
      </c>
      <c r="D67" s="65" t="s">
        <v>416</v>
      </c>
      <c r="E67" s="65" t="s">
        <v>416</v>
      </c>
      <c r="F67" s="64"/>
    </row>
    <row r="68" spans="3:6" ht="12.75">
      <c r="C68" s="67" t="s">
        <v>356</v>
      </c>
      <c r="D68" s="69"/>
      <c r="E68" s="69"/>
      <c r="F68" s="62"/>
    </row>
    <row r="69" spans="3:6" ht="12.75">
      <c r="C69" s="68" t="s">
        <v>357</v>
      </c>
      <c r="D69" s="69"/>
      <c r="E69" s="69"/>
      <c r="F69" s="62"/>
    </row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70">
      <selection activeCell="C85" sqref="C85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135.00390625" style="0" bestFit="1" customWidth="1"/>
    <col min="4" max="4" width="22.421875" style="0" customWidth="1"/>
    <col min="5" max="5" width="15.14062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35" customWidth="1"/>
    <col min="12" max="12" width="15.140625" style="47" customWidth="1"/>
  </cols>
  <sheetData>
    <row r="1" spans="1:8" ht="18.75">
      <c r="A1" s="2"/>
      <c r="B1" s="2"/>
      <c r="C1" s="97" t="s">
        <v>279</v>
      </c>
      <c r="D1" s="97"/>
      <c r="E1" s="97"/>
      <c r="F1" s="97"/>
      <c r="G1" s="97"/>
      <c r="H1" s="26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9"/>
    </row>
    <row r="3" spans="1:8" ht="15.75" customHeight="1">
      <c r="A3" s="8"/>
      <c r="B3" s="8"/>
      <c r="C3" s="9"/>
      <c r="D3" s="3"/>
      <c r="E3" s="3"/>
      <c r="F3" s="6"/>
      <c r="G3" s="7"/>
      <c r="H3" s="39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48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142</v>
      </c>
      <c r="F7" s="14"/>
      <c r="G7" s="15"/>
      <c r="H7" s="16"/>
    </row>
    <row r="8" spans="3:8" ht="12.75" customHeight="1">
      <c r="C8" s="1" t="s">
        <v>127</v>
      </c>
      <c r="F8" s="14"/>
      <c r="G8" s="15"/>
      <c r="H8" s="16"/>
    </row>
    <row r="9" spans="1:8" ht="12.75" customHeight="1">
      <c r="A9">
        <v>1</v>
      </c>
      <c r="B9" t="s">
        <v>151</v>
      </c>
      <c r="C9" t="s">
        <v>149</v>
      </c>
      <c r="D9" t="s">
        <v>150</v>
      </c>
      <c r="E9" s="38">
        <v>15900</v>
      </c>
      <c r="F9" s="14">
        <v>126.1983</v>
      </c>
      <c r="G9" s="15">
        <v>0.0152</v>
      </c>
      <c r="H9" s="16"/>
    </row>
    <row r="10" spans="1:11" ht="12.75" customHeight="1">
      <c r="A10">
        <v>2</v>
      </c>
      <c r="B10" t="s">
        <v>148</v>
      </c>
      <c r="C10" t="s">
        <v>146</v>
      </c>
      <c r="D10" t="s">
        <v>147</v>
      </c>
      <c r="E10" s="38">
        <v>16590</v>
      </c>
      <c r="F10" s="14">
        <v>116.785305</v>
      </c>
      <c r="G10" s="15">
        <v>0.013999999999999999</v>
      </c>
      <c r="H10" s="16"/>
      <c r="J10" s="17"/>
      <c r="K10" s="36"/>
    </row>
    <row r="11" spans="1:10" ht="12.75" customHeight="1">
      <c r="A11">
        <v>3</v>
      </c>
      <c r="B11" t="s">
        <v>145</v>
      </c>
      <c r="C11" t="s">
        <v>143</v>
      </c>
      <c r="D11" t="s">
        <v>144</v>
      </c>
      <c r="E11" s="38">
        <v>33480</v>
      </c>
      <c r="F11" s="14">
        <v>99.9378</v>
      </c>
      <c r="G11" s="15">
        <v>0.012</v>
      </c>
      <c r="H11" s="16"/>
      <c r="J11" s="15"/>
    </row>
    <row r="12" spans="1:10" ht="12.75" customHeight="1">
      <c r="A12">
        <v>4</v>
      </c>
      <c r="B12" t="s">
        <v>165</v>
      </c>
      <c r="C12" t="s">
        <v>164</v>
      </c>
      <c r="D12" t="s">
        <v>160</v>
      </c>
      <c r="E12" s="38">
        <v>13290</v>
      </c>
      <c r="F12" s="14">
        <v>94.339065</v>
      </c>
      <c r="G12" s="15">
        <v>0.0113</v>
      </c>
      <c r="H12" s="16"/>
      <c r="J12" s="15"/>
    </row>
    <row r="13" spans="1:10" ht="12.75" customHeight="1">
      <c r="A13">
        <v>5</v>
      </c>
      <c r="B13" t="s">
        <v>158</v>
      </c>
      <c r="C13" t="s">
        <v>85</v>
      </c>
      <c r="D13" t="s">
        <v>157</v>
      </c>
      <c r="E13" s="38">
        <v>10820</v>
      </c>
      <c r="F13" s="14">
        <v>91.2667</v>
      </c>
      <c r="G13" s="15">
        <v>0.011000000000000001</v>
      </c>
      <c r="H13" s="16"/>
      <c r="J13" s="15"/>
    </row>
    <row r="14" spans="1:10" ht="12.75" customHeight="1">
      <c r="A14">
        <v>6</v>
      </c>
      <c r="B14" t="s">
        <v>154</v>
      </c>
      <c r="C14" t="s">
        <v>152</v>
      </c>
      <c r="D14" t="s">
        <v>153</v>
      </c>
      <c r="E14" s="38">
        <v>5000</v>
      </c>
      <c r="F14" s="14">
        <v>83.395</v>
      </c>
      <c r="G14" s="15">
        <v>0.01</v>
      </c>
      <c r="H14" s="16"/>
      <c r="J14" s="15"/>
    </row>
    <row r="15" spans="1:10" ht="12.75" customHeight="1">
      <c r="A15">
        <v>7</v>
      </c>
      <c r="B15" t="s">
        <v>156</v>
      </c>
      <c r="C15" t="s">
        <v>12</v>
      </c>
      <c r="D15" t="s">
        <v>147</v>
      </c>
      <c r="E15" s="38">
        <v>6700</v>
      </c>
      <c r="F15" s="14">
        <v>73.68995</v>
      </c>
      <c r="G15" s="15">
        <v>0.0089</v>
      </c>
      <c r="H15" s="16"/>
      <c r="J15" s="15"/>
    </row>
    <row r="16" spans="1:10" ht="12.75" customHeight="1">
      <c r="A16">
        <v>8</v>
      </c>
      <c r="B16" t="s">
        <v>163</v>
      </c>
      <c r="C16" t="s">
        <v>162</v>
      </c>
      <c r="D16" t="s">
        <v>144</v>
      </c>
      <c r="E16" s="38">
        <v>11770</v>
      </c>
      <c r="F16" s="14">
        <v>63.33437</v>
      </c>
      <c r="G16" s="15">
        <v>0.0076</v>
      </c>
      <c r="H16" s="16"/>
      <c r="J16" s="15"/>
    </row>
    <row r="17" spans="1:10" ht="12.75" customHeight="1">
      <c r="A17">
        <v>9</v>
      </c>
      <c r="B17" t="s">
        <v>230</v>
      </c>
      <c r="C17" t="s">
        <v>229</v>
      </c>
      <c r="D17" t="s">
        <v>147</v>
      </c>
      <c r="E17" s="38">
        <v>7200</v>
      </c>
      <c r="F17" s="14">
        <v>54.9072</v>
      </c>
      <c r="G17" s="15">
        <v>0.0066</v>
      </c>
      <c r="H17" s="16"/>
      <c r="J17" s="15"/>
    </row>
    <row r="18" spans="1:10" ht="12.75" customHeight="1">
      <c r="A18">
        <v>10</v>
      </c>
      <c r="B18" t="s">
        <v>246</v>
      </c>
      <c r="C18" t="s">
        <v>245</v>
      </c>
      <c r="D18" t="s">
        <v>157</v>
      </c>
      <c r="E18" s="38">
        <v>3434</v>
      </c>
      <c r="F18" s="14">
        <v>54.834112</v>
      </c>
      <c r="G18" s="15">
        <v>0.0066</v>
      </c>
      <c r="H18" s="16"/>
      <c r="J18" s="15"/>
    </row>
    <row r="19" spans="1:10" ht="12.75" customHeight="1">
      <c r="A19">
        <v>11</v>
      </c>
      <c r="B19" t="s">
        <v>161</v>
      </c>
      <c r="C19" t="s">
        <v>159</v>
      </c>
      <c r="D19" t="s">
        <v>155</v>
      </c>
      <c r="E19" s="38">
        <v>3480</v>
      </c>
      <c r="F19" s="14">
        <v>45.7272</v>
      </c>
      <c r="G19" s="15">
        <v>0.0055000000000000005</v>
      </c>
      <c r="H19" s="16"/>
      <c r="J19" s="15"/>
    </row>
    <row r="20" spans="1:10" ht="12.75" customHeight="1">
      <c r="A20">
        <v>12</v>
      </c>
      <c r="B20" t="s">
        <v>202</v>
      </c>
      <c r="C20" t="s">
        <v>201</v>
      </c>
      <c r="D20" t="s">
        <v>147</v>
      </c>
      <c r="E20" s="38">
        <v>2020</v>
      </c>
      <c r="F20" s="14">
        <v>43.84006</v>
      </c>
      <c r="G20" s="15">
        <v>0.0053</v>
      </c>
      <c r="H20" s="16"/>
      <c r="J20" s="15"/>
    </row>
    <row r="21" spans="1:10" ht="12.75" customHeight="1">
      <c r="A21">
        <v>13</v>
      </c>
      <c r="B21" t="s">
        <v>178</v>
      </c>
      <c r="C21" t="s">
        <v>176</v>
      </c>
      <c r="D21" t="s">
        <v>155</v>
      </c>
      <c r="E21" s="38">
        <v>1680</v>
      </c>
      <c r="F21" s="14">
        <v>40.93908</v>
      </c>
      <c r="G21" s="15">
        <v>0.0049</v>
      </c>
      <c r="H21" s="16"/>
      <c r="J21" s="15"/>
    </row>
    <row r="22" spans="1:10" ht="12.75" customHeight="1">
      <c r="A22">
        <v>14</v>
      </c>
      <c r="B22" t="s">
        <v>173</v>
      </c>
      <c r="C22" t="s">
        <v>171</v>
      </c>
      <c r="D22" t="s">
        <v>167</v>
      </c>
      <c r="E22" s="38">
        <v>13800</v>
      </c>
      <c r="F22" s="14">
        <v>37.7361</v>
      </c>
      <c r="G22" s="15">
        <v>0.0045000000000000005</v>
      </c>
      <c r="H22" s="16"/>
      <c r="J22" s="15"/>
    </row>
    <row r="23" spans="1:10" ht="12.75" customHeight="1">
      <c r="A23">
        <v>15</v>
      </c>
      <c r="B23" t="s">
        <v>168</v>
      </c>
      <c r="C23" t="s">
        <v>166</v>
      </c>
      <c r="D23" t="s">
        <v>160</v>
      </c>
      <c r="E23" s="38">
        <v>9060</v>
      </c>
      <c r="F23" s="14">
        <v>37.56729</v>
      </c>
      <c r="G23" s="15">
        <v>0.0045000000000000005</v>
      </c>
      <c r="H23" s="16"/>
      <c r="J23" s="15"/>
    </row>
    <row r="24" spans="1:10" ht="12.75" customHeight="1">
      <c r="A24">
        <v>16</v>
      </c>
      <c r="B24" t="s">
        <v>175</v>
      </c>
      <c r="C24" t="s">
        <v>33</v>
      </c>
      <c r="D24" t="s">
        <v>147</v>
      </c>
      <c r="E24" s="38">
        <v>5530</v>
      </c>
      <c r="F24" s="14">
        <v>37.075885</v>
      </c>
      <c r="G24" s="15">
        <v>0.0045000000000000005</v>
      </c>
      <c r="H24" s="16"/>
      <c r="J24" s="15"/>
    </row>
    <row r="25" spans="1:10" ht="12.75" customHeight="1">
      <c r="A25">
        <v>17</v>
      </c>
      <c r="B25" t="s">
        <v>212</v>
      </c>
      <c r="C25" t="s">
        <v>211</v>
      </c>
      <c r="D25" t="s">
        <v>172</v>
      </c>
      <c r="E25" s="38">
        <v>22260</v>
      </c>
      <c r="F25" s="14">
        <v>36.15024</v>
      </c>
      <c r="G25" s="15">
        <v>0.0043</v>
      </c>
      <c r="H25" s="16"/>
      <c r="J25" s="15"/>
    </row>
    <row r="26" spans="1:10" ht="12.75" customHeight="1">
      <c r="A26">
        <v>18</v>
      </c>
      <c r="B26" t="s">
        <v>192</v>
      </c>
      <c r="C26" t="s">
        <v>131</v>
      </c>
      <c r="D26" t="s">
        <v>157</v>
      </c>
      <c r="E26" s="38">
        <v>13000</v>
      </c>
      <c r="F26" s="14">
        <v>34.541</v>
      </c>
      <c r="G26" s="15">
        <v>0.0042</v>
      </c>
      <c r="H26" s="16"/>
      <c r="J26" s="15"/>
    </row>
    <row r="27" spans="1:10" ht="12.75" customHeight="1">
      <c r="A27">
        <v>19</v>
      </c>
      <c r="B27" t="s">
        <v>184</v>
      </c>
      <c r="C27" t="s">
        <v>182</v>
      </c>
      <c r="D27" t="s">
        <v>174</v>
      </c>
      <c r="E27" s="38">
        <v>13000</v>
      </c>
      <c r="F27" s="14">
        <v>34.4435</v>
      </c>
      <c r="G27" s="15">
        <v>0.0040999999999999995</v>
      </c>
      <c r="H27" s="16"/>
      <c r="J27" s="15"/>
    </row>
    <row r="28" spans="1:10" ht="12.75" customHeight="1">
      <c r="A28">
        <v>20</v>
      </c>
      <c r="B28" t="s">
        <v>187</v>
      </c>
      <c r="C28" t="s">
        <v>185</v>
      </c>
      <c r="D28" t="s">
        <v>144</v>
      </c>
      <c r="E28" s="38">
        <v>5610</v>
      </c>
      <c r="F28" s="14">
        <v>33.80025</v>
      </c>
      <c r="G28" s="15">
        <v>0.0040999999999999995</v>
      </c>
      <c r="H28" s="16"/>
      <c r="J28" s="15"/>
    </row>
    <row r="29" spans="1:10" ht="12.75" customHeight="1">
      <c r="A29">
        <v>21</v>
      </c>
      <c r="B29" t="s">
        <v>170</v>
      </c>
      <c r="C29" t="s">
        <v>51</v>
      </c>
      <c r="D29" t="s">
        <v>147</v>
      </c>
      <c r="E29" s="38">
        <v>7640</v>
      </c>
      <c r="F29" s="14">
        <v>33.7879</v>
      </c>
      <c r="G29" s="15">
        <v>0.0040999999999999995</v>
      </c>
      <c r="H29" s="16"/>
      <c r="J29" s="15"/>
    </row>
    <row r="30" spans="1:10" ht="12.75" customHeight="1">
      <c r="A30">
        <v>22</v>
      </c>
      <c r="B30" t="s">
        <v>190</v>
      </c>
      <c r="C30" t="s">
        <v>188</v>
      </c>
      <c r="D30" t="s">
        <v>169</v>
      </c>
      <c r="E30" s="38">
        <v>31000</v>
      </c>
      <c r="F30" s="14">
        <v>33.6505</v>
      </c>
      <c r="G30" s="15">
        <v>0.004</v>
      </c>
      <c r="H30" s="16"/>
      <c r="J30" s="15"/>
    </row>
    <row r="31" spans="1:10" ht="12.75" customHeight="1">
      <c r="A31">
        <v>23</v>
      </c>
      <c r="B31" t="s">
        <v>216</v>
      </c>
      <c r="C31" t="s">
        <v>215</v>
      </c>
      <c r="D31" t="s">
        <v>150</v>
      </c>
      <c r="E31" s="38">
        <v>11000</v>
      </c>
      <c r="F31" s="14">
        <v>31.5645</v>
      </c>
      <c r="G31" s="15">
        <v>0.0038</v>
      </c>
      <c r="H31" s="16"/>
      <c r="J31" s="15"/>
    </row>
    <row r="32" spans="1:10" ht="12.75" customHeight="1">
      <c r="A32">
        <v>24</v>
      </c>
      <c r="B32" t="s">
        <v>204</v>
      </c>
      <c r="C32" t="s">
        <v>203</v>
      </c>
      <c r="D32" t="s">
        <v>183</v>
      </c>
      <c r="E32" s="38">
        <v>32080</v>
      </c>
      <c r="F32" s="14">
        <v>30.84492</v>
      </c>
      <c r="G32" s="15">
        <v>0.0037</v>
      </c>
      <c r="H32" s="16"/>
      <c r="J32" s="15"/>
    </row>
    <row r="33" spans="1:10" ht="12.75" customHeight="1">
      <c r="A33">
        <v>25</v>
      </c>
      <c r="B33" t="s">
        <v>253</v>
      </c>
      <c r="C33" t="s">
        <v>252</v>
      </c>
      <c r="D33" t="s">
        <v>189</v>
      </c>
      <c r="E33" s="38">
        <v>810</v>
      </c>
      <c r="F33" s="14">
        <v>27.21924</v>
      </c>
      <c r="G33" s="15">
        <v>0.0033</v>
      </c>
      <c r="H33" s="16"/>
      <c r="J33" s="15"/>
    </row>
    <row r="34" spans="1:10" ht="12.75" customHeight="1">
      <c r="A34">
        <v>26</v>
      </c>
      <c r="B34" t="s">
        <v>195</v>
      </c>
      <c r="C34" t="s">
        <v>193</v>
      </c>
      <c r="D34" t="s">
        <v>167</v>
      </c>
      <c r="E34" s="38">
        <v>2770</v>
      </c>
      <c r="F34" s="14">
        <v>26.2319</v>
      </c>
      <c r="G34" s="15">
        <v>0.0032</v>
      </c>
      <c r="H34" s="16"/>
      <c r="J34" s="15"/>
    </row>
    <row r="35" spans="1:8" ht="12.75" customHeight="1">
      <c r="A35">
        <v>27</v>
      </c>
      <c r="B35" t="s">
        <v>238</v>
      </c>
      <c r="C35" t="s">
        <v>237</v>
      </c>
      <c r="D35" t="s">
        <v>169</v>
      </c>
      <c r="E35" s="38">
        <v>22370</v>
      </c>
      <c r="F35" s="14">
        <v>26.08342</v>
      </c>
      <c r="G35" s="15">
        <v>0.0031</v>
      </c>
      <c r="H35" s="16"/>
    </row>
    <row r="36" spans="1:8" ht="12.75" customHeight="1">
      <c r="A36">
        <v>28</v>
      </c>
      <c r="B36" t="s">
        <v>208</v>
      </c>
      <c r="C36" t="s">
        <v>207</v>
      </c>
      <c r="D36" t="s">
        <v>155</v>
      </c>
      <c r="E36" s="38">
        <v>23000</v>
      </c>
      <c r="F36" s="14">
        <v>25.07</v>
      </c>
      <c r="G36" s="15">
        <v>0.003</v>
      </c>
      <c r="H36" s="16"/>
    </row>
    <row r="37" spans="1:8" ht="12.75" customHeight="1">
      <c r="A37">
        <v>29</v>
      </c>
      <c r="B37" t="s">
        <v>200</v>
      </c>
      <c r="C37" t="s">
        <v>199</v>
      </c>
      <c r="D37" t="s">
        <v>180</v>
      </c>
      <c r="E37" s="38">
        <v>2190</v>
      </c>
      <c r="F37" s="14">
        <v>23.33226</v>
      </c>
      <c r="G37" s="15">
        <v>0.0028000000000000004</v>
      </c>
      <c r="H37" s="16"/>
    </row>
    <row r="38" spans="1:8" ht="12.75" customHeight="1">
      <c r="A38">
        <v>30</v>
      </c>
      <c r="B38" t="s">
        <v>181</v>
      </c>
      <c r="C38" t="s">
        <v>179</v>
      </c>
      <c r="D38" t="s">
        <v>147</v>
      </c>
      <c r="E38" s="38">
        <v>13000</v>
      </c>
      <c r="F38" s="14">
        <v>22.789</v>
      </c>
      <c r="G38" s="15">
        <v>0.0027</v>
      </c>
      <c r="H38" s="16"/>
    </row>
    <row r="39" spans="1:8" ht="12.75" customHeight="1">
      <c r="A39">
        <v>31</v>
      </c>
      <c r="B39" t="s">
        <v>222</v>
      </c>
      <c r="C39" t="s">
        <v>221</v>
      </c>
      <c r="D39" t="s">
        <v>147</v>
      </c>
      <c r="E39" s="38">
        <v>1600</v>
      </c>
      <c r="F39" s="14">
        <v>21.1184</v>
      </c>
      <c r="G39" s="15">
        <v>0.0025</v>
      </c>
      <c r="H39" s="16"/>
    </row>
    <row r="40" spans="1:8" ht="12.75" customHeight="1">
      <c r="A40">
        <v>32</v>
      </c>
      <c r="B40" t="s">
        <v>228</v>
      </c>
      <c r="C40" t="s">
        <v>227</v>
      </c>
      <c r="D40" t="s">
        <v>194</v>
      </c>
      <c r="E40" s="38">
        <v>52000</v>
      </c>
      <c r="F40" s="14">
        <v>18.59</v>
      </c>
      <c r="G40" s="15">
        <v>0.0022</v>
      </c>
      <c r="H40" s="16"/>
    </row>
    <row r="41" spans="1:8" ht="12.75" customHeight="1">
      <c r="A41">
        <v>33</v>
      </c>
      <c r="B41" t="s">
        <v>226</v>
      </c>
      <c r="C41" t="s">
        <v>225</v>
      </c>
      <c r="D41" t="s">
        <v>160</v>
      </c>
      <c r="E41" s="38">
        <v>2800</v>
      </c>
      <c r="F41" s="14">
        <v>16.548</v>
      </c>
      <c r="G41" s="15">
        <v>0.002</v>
      </c>
      <c r="H41" s="16"/>
    </row>
    <row r="42" spans="1:8" ht="12.75" customHeight="1">
      <c r="A42">
        <v>34</v>
      </c>
      <c r="B42" t="s">
        <v>236</v>
      </c>
      <c r="C42" t="s">
        <v>235</v>
      </c>
      <c r="D42" t="s">
        <v>167</v>
      </c>
      <c r="E42" s="38">
        <v>900</v>
      </c>
      <c r="F42" s="14">
        <v>16.43985</v>
      </c>
      <c r="G42" s="15">
        <v>0.002</v>
      </c>
      <c r="H42" s="16"/>
    </row>
    <row r="43" spans="1:8" ht="12.75" customHeight="1">
      <c r="A43">
        <v>35</v>
      </c>
      <c r="B43" t="s">
        <v>224</v>
      </c>
      <c r="C43" t="s">
        <v>223</v>
      </c>
      <c r="D43" t="s">
        <v>160</v>
      </c>
      <c r="E43" s="38">
        <v>759</v>
      </c>
      <c r="F43" s="14">
        <v>13.809246</v>
      </c>
      <c r="G43" s="15">
        <v>0.0017000000000000001</v>
      </c>
      <c r="H43" s="16"/>
    </row>
    <row r="44" spans="1:8" ht="12.75" customHeight="1">
      <c r="A44">
        <v>36</v>
      </c>
      <c r="B44" t="s">
        <v>198</v>
      </c>
      <c r="C44" t="s">
        <v>196</v>
      </c>
      <c r="D44" t="s">
        <v>177</v>
      </c>
      <c r="E44" s="38">
        <v>3230</v>
      </c>
      <c r="F44" s="14">
        <v>10.8851</v>
      </c>
      <c r="G44" s="15">
        <v>0.0013</v>
      </c>
      <c r="H44" s="16"/>
    </row>
    <row r="45" spans="1:9" ht="12.75" customHeight="1">
      <c r="A45" s="33"/>
      <c r="B45" s="33"/>
      <c r="C45" s="18" t="s">
        <v>55</v>
      </c>
      <c r="D45" s="18"/>
      <c r="E45" s="18"/>
      <c r="F45" s="19">
        <f>SUM(F9:F44)</f>
        <v>1618.4726429999994</v>
      </c>
      <c r="G45" s="20">
        <f>SUM(G9:G44)</f>
        <v>0.1945</v>
      </c>
      <c r="H45" s="21"/>
      <c r="I45" s="30"/>
    </row>
    <row r="46" spans="6:8" ht="12.75" customHeight="1">
      <c r="F46" s="14"/>
      <c r="G46" s="15"/>
      <c r="H46" s="16"/>
    </row>
    <row r="47" spans="3:8" ht="12.75" customHeight="1">
      <c r="C47" s="1" t="s">
        <v>10</v>
      </c>
      <c r="F47" s="14"/>
      <c r="G47" s="15"/>
      <c r="H47" s="16"/>
    </row>
    <row r="48" spans="3:8" ht="12.75" customHeight="1">
      <c r="C48" s="1" t="s">
        <v>11</v>
      </c>
      <c r="F48" s="14"/>
      <c r="G48" s="15"/>
      <c r="H48" s="16"/>
    </row>
    <row r="49" spans="1:8" ht="12.75" customHeight="1">
      <c r="A49">
        <v>37</v>
      </c>
      <c r="B49" t="s">
        <v>52</v>
      </c>
      <c r="C49" t="s">
        <v>51</v>
      </c>
      <c r="D49" t="s">
        <v>21</v>
      </c>
      <c r="E49" s="38">
        <v>150000000</v>
      </c>
      <c r="F49" s="14">
        <v>1488.549</v>
      </c>
      <c r="G49" s="15">
        <v>0.1791</v>
      </c>
      <c r="H49" s="16">
        <v>41278</v>
      </c>
    </row>
    <row r="50" spans="1:9" ht="12.75" customHeight="1">
      <c r="A50" s="33"/>
      <c r="B50" s="33"/>
      <c r="C50" s="18" t="s">
        <v>55</v>
      </c>
      <c r="D50" s="18"/>
      <c r="E50" s="18"/>
      <c r="F50" s="19">
        <f>SUM(F49:F49)</f>
        <v>1488.549</v>
      </c>
      <c r="G50" s="20">
        <f>SUM(G49:G49)</f>
        <v>0.1791</v>
      </c>
      <c r="H50" s="21"/>
      <c r="I50" s="30"/>
    </row>
    <row r="51" spans="6:8" ht="12.75" customHeight="1">
      <c r="F51" s="14"/>
      <c r="G51" s="15"/>
      <c r="H51" s="16"/>
    </row>
    <row r="52" spans="3:8" ht="12.75" customHeight="1">
      <c r="C52" s="1" t="s">
        <v>126</v>
      </c>
      <c r="F52" s="14"/>
      <c r="G52" s="15"/>
      <c r="H52" s="16"/>
    </row>
    <row r="53" spans="3:8" ht="12.75" customHeight="1">
      <c r="C53" s="1" t="s">
        <v>127</v>
      </c>
      <c r="F53" s="14"/>
      <c r="G53" s="15"/>
      <c r="H53" s="16"/>
    </row>
    <row r="54" spans="1:8" ht="12.75" customHeight="1">
      <c r="A54">
        <v>38</v>
      </c>
      <c r="B54" t="s">
        <v>256</v>
      </c>
      <c r="C54" t="s">
        <v>121</v>
      </c>
      <c r="D54" t="s">
        <v>247</v>
      </c>
      <c r="E54" s="37">
        <v>50000000</v>
      </c>
      <c r="F54" s="14">
        <v>506.18</v>
      </c>
      <c r="G54" s="15">
        <v>0.060899999999999996</v>
      </c>
      <c r="H54" s="16">
        <v>41869</v>
      </c>
    </row>
    <row r="55" spans="1:8" ht="12.75" customHeight="1">
      <c r="A55">
        <v>39</v>
      </c>
      <c r="B55" t="s">
        <v>280</v>
      </c>
      <c r="C55" t="s">
        <v>268</v>
      </c>
      <c r="D55" t="s">
        <v>107</v>
      </c>
      <c r="E55" s="37">
        <v>50000000</v>
      </c>
      <c r="F55" s="14">
        <v>505.848</v>
      </c>
      <c r="G55" s="15">
        <v>0.060899999999999996</v>
      </c>
      <c r="H55" s="16">
        <v>42109</v>
      </c>
    </row>
    <row r="56" spans="1:8" ht="12.75" customHeight="1">
      <c r="A56">
        <v>40</v>
      </c>
      <c r="B56" t="s">
        <v>281</v>
      </c>
      <c r="C56" t="s">
        <v>237</v>
      </c>
      <c r="D56" t="s">
        <v>265</v>
      </c>
      <c r="E56" s="37">
        <v>50000000</v>
      </c>
      <c r="F56" s="14">
        <v>504.77</v>
      </c>
      <c r="G56" s="15">
        <v>0.060700000000000004</v>
      </c>
      <c r="H56" s="16">
        <v>44739</v>
      </c>
    </row>
    <row r="57" spans="1:8" ht="12.75" customHeight="1">
      <c r="A57">
        <v>41</v>
      </c>
      <c r="B57" t="s">
        <v>282</v>
      </c>
      <c r="C57" t="s">
        <v>85</v>
      </c>
      <c r="D57" t="s">
        <v>107</v>
      </c>
      <c r="E57" s="37">
        <v>50000000</v>
      </c>
      <c r="F57" s="14">
        <v>502.7365</v>
      </c>
      <c r="G57" s="15">
        <v>0.0605</v>
      </c>
      <c r="H57" s="16">
        <v>42245</v>
      </c>
    </row>
    <row r="58" spans="1:8" ht="12.75" customHeight="1">
      <c r="A58">
        <v>42</v>
      </c>
      <c r="B58" t="s">
        <v>129</v>
      </c>
      <c r="C58" t="s">
        <v>128</v>
      </c>
      <c r="D58" t="s">
        <v>107</v>
      </c>
      <c r="E58" s="37">
        <v>50000000</v>
      </c>
      <c r="F58" s="14">
        <v>501.653</v>
      </c>
      <c r="G58" s="15">
        <v>0.0603</v>
      </c>
      <c r="H58" s="16">
        <v>41981</v>
      </c>
    </row>
    <row r="59" spans="1:8" ht="12.75" customHeight="1">
      <c r="A59">
        <v>43</v>
      </c>
      <c r="B59" t="s">
        <v>267</v>
      </c>
      <c r="C59" t="s">
        <v>266</v>
      </c>
      <c r="D59" t="s">
        <v>261</v>
      </c>
      <c r="E59" s="37">
        <v>50000000</v>
      </c>
      <c r="F59" s="14">
        <v>500.8275</v>
      </c>
      <c r="G59" s="15">
        <v>0.0602</v>
      </c>
      <c r="H59" s="16">
        <v>41303</v>
      </c>
    </row>
    <row r="60" spans="1:8" ht="12.75" customHeight="1">
      <c r="A60">
        <v>44</v>
      </c>
      <c r="B60" t="s">
        <v>258</v>
      </c>
      <c r="C60" t="s">
        <v>73</v>
      </c>
      <c r="D60" t="s">
        <v>250</v>
      </c>
      <c r="E60" s="37">
        <v>30000000</v>
      </c>
      <c r="F60" s="14">
        <v>297.1521</v>
      </c>
      <c r="G60" s="15">
        <v>0.035699999999999996</v>
      </c>
      <c r="H60" s="16">
        <v>41397</v>
      </c>
    </row>
    <row r="61" spans="1:8" ht="12.75" customHeight="1">
      <c r="A61">
        <v>45</v>
      </c>
      <c r="B61" t="s">
        <v>278</v>
      </c>
      <c r="C61" t="s">
        <v>85</v>
      </c>
      <c r="D61" t="s">
        <v>107</v>
      </c>
      <c r="E61" s="37">
        <v>20000000</v>
      </c>
      <c r="F61" s="14">
        <v>201.07</v>
      </c>
      <c r="G61" s="15">
        <v>0.0242</v>
      </c>
      <c r="H61" s="16">
        <v>42223</v>
      </c>
    </row>
    <row r="62" spans="1:9" ht="12.75" customHeight="1">
      <c r="A62" s="33"/>
      <c r="B62" s="33"/>
      <c r="C62" s="18" t="s">
        <v>55</v>
      </c>
      <c r="D62" s="18"/>
      <c r="E62" s="18"/>
      <c r="F62" s="19">
        <f>SUM(F54:F61)</f>
        <v>3520.2371</v>
      </c>
      <c r="G62" s="20">
        <f>SUM(G54:G61)</f>
        <v>0.4234</v>
      </c>
      <c r="H62" s="21"/>
      <c r="I62" s="30"/>
    </row>
    <row r="63" spans="6:8" ht="12.75" customHeight="1">
      <c r="F63" s="14"/>
      <c r="G63" s="15"/>
      <c r="H63" s="16"/>
    </row>
    <row r="64" spans="3:8" ht="12.75" customHeight="1">
      <c r="C64" s="1" t="s">
        <v>96</v>
      </c>
      <c r="F64" s="14">
        <v>1434.095942</v>
      </c>
      <c r="G64" s="15">
        <v>0.1729</v>
      </c>
      <c r="H64" s="16"/>
    </row>
    <row r="65" spans="1:9" ht="12.75" customHeight="1">
      <c r="A65" s="33"/>
      <c r="B65" s="33"/>
      <c r="C65" s="18" t="s">
        <v>55</v>
      </c>
      <c r="D65" s="18"/>
      <c r="E65" s="18"/>
      <c r="F65" s="19">
        <f>SUM(F64:F64)</f>
        <v>1434.095942</v>
      </c>
      <c r="G65" s="20">
        <f>SUM(G64:G64)</f>
        <v>0.1729</v>
      </c>
      <c r="H65" s="21"/>
      <c r="I65" s="30"/>
    </row>
    <row r="66" spans="6:8" ht="12.75" customHeight="1">
      <c r="F66" s="14"/>
      <c r="G66" s="15"/>
      <c r="H66" s="16"/>
    </row>
    <row r="67" spans="3:8" ht="12.75" customHeight="1">
      <c r="C67" s="1" t="s">
        <v>97</v>
      </c>
      <c r="F67" s="14"/>
      <c r="G67" s="15"/>
      <c r="H67" s="16"/>
    </row>
    <row r="68" spans="3:8" ht="12.75" customHeight="1">
      <c r="C68" s="1" t="s">
        <v>98</v>
      </c>
      <c r="F68" s="14">
        <v>251.355516</v>
      </c>
      <c r="G68" s="15">
        <v>0.0301</v>
      </c>
      <c r="H68" s="16"/>
    </row>
    <row r="69" spans="1:9" ht="12.75" customHeight="1">
      <c r="A69" s="33"/>
      <c r="B69" s="33"/>
      <c r="C69" s="18" t="s">
        <v>55</v>
      </c>
      <c r="D69" s="18"/>
      <c r="E69" s="18"/>
      <c r="F69" s="19">
        <f>SUM(F68:F68)</f>
        <v>251.355516</v>
      </c>
      <c r="G69" s="20">
        <f>SUM(G68:G68)</f>
        <v>0.0301</v>
      </c>
      <c r="H69" s="21"/>
      <c r="I69" s="30"/>
    </row>
    <row r="70" spans="1:9" ht="12.75" customHeight="1">
      <c r="A70" s="26"/>
      <c r="B70" s="26"/>
      <c r="C70" s="22" t="s">
        <v>99</v>
      </c>
      <c r="D70" s="22"/>
      <c r="E70" s="22"/>
      <c r="F70" s="23">
        <f>SUM(F45,F50,F62,F65,F69)</f>
        <v>8312.710200999998</v>
      </c>
      <c r="G70" s="24">
        <f>SUM(G45,G50,G62,G65,G69)</f>
        <v>1</v>
      </c>
      <c r="H70" s="25"/>
      <c r="I70" s="31"/>
    </row>
    <row r="71" ht="12.75" customHeight="1"/>
    <row r="72" ht="12.75" customHeight="1">
      <c r="C72" s="1" t="s">
        <v>100</v>
      </c>
    </row>
    <row r="73" ht="12.75" customHeight="1">
      <c r="C73" s="1" t="s">
        <v>334</v>
      </c>
    </row>
    <row r="74" ht="12.75" customHeight="1">
      <c r="C74" s="1" t="s">
        <v>101</v>
      </c>
    </row>
    <row r="75" ht="12.75" customHeight="1"/>
    <row r="76" spans="3:8" ht="12.75" customHeight="1">
      <c r="C76" s="51" t="s">
        <v>337</v>
      </c>
      <c r="D76" s="56"/>
      <c r="E76" s="51"/>
      <c r="F76" s="52"/>
      <c r="G76" s="71"/>
      <c r="H76" s="51"/>
    </row>
    <row r="77" spans="3:8" ht="12.75" customHeight="1">
      <c r="C77" s="51" t="s">
        <v>358</v>
      </c>
      <c r="D77" s="56" t="s">
        <v>339</v>
      </c>
      <c r="E77" s="51"/>
      <c r="F77" s="52"/>
      <c r="G77" s="71"/>
      <c r="H77" s="51"/>
    </row>
    <row r="78" spans="3:8" ht="12.75" customHeight="1">
      <c r="C78" s="51" t="s">
        <v>400</v>
      </c>
      <c r="D78" s="55"/>
      <c r="E78" s="51"/>
      <c r="F78" s="52"/>
      <c r="G78" s="71"/>
      <c r="H78" s="51"/>
    </row>
    <row r="79" spans="3:8" ht="12.75" customHeight="1">
      <c r="C79" s="54" t="s">
        <v>388</v>
      </c>
      <c r="D79" s="88">
        <v>11.263169</v>
      </c>
      <c r="E79" s="59"/>
      <c r="F79" s="52"/>
      <c r="G79" s="71"/>
      <c r="H79" s="51"/>
    </row>
    <row r="80" spans="3:8" ht="12.75" customHeight="1">
      <c r="C80" s="54" t="s">
        <v>389</v>
      </c>
      <c r="D80" s="88">
        <v>10.367324</v>
      </c>
      <c r="E80" s="59"/>
      <c r="F80" s="52"/>
      <c r="G80" s="71"/>
      <c r="H80" s="51"/>
    </row>
    <row r="81" spans="3:8" ht="12.75" customHeight="1">
      <c r="C81" s="54" t="s">
        <v>401</v>
      </c>
      <c r="D81" s="88"/>
      <c r="E81" s="59"/>
      <c r="F81" s="74"/>
      <c r="G81" s="75"/>
      <c r="H81" s="51"/>
    </row>
    <row r="82" spans="3:8" ht="12.75" customHeight="1">
      <c r="C82" s="54" t="s">
        <v>388</v>
      </c>
      <c r="D82" s="88">
        <v>11.4354</v>
      </c>
      <c r="E82" s="59"/>
      <c r="F82" s="52"/>
      <c r="G82" s="71"/>
      <c r="H82" s="51"/>
    </row>
    <row r="83" spans="3:8" ht="12.75" customHeight="1">
      <c r="C83" s="54" t="s">
        <v>389</v>
      </c>
      <c r="D83" s="88">
        <v>10.4563</v>
      </c>
      <c r="E83" s="59"/>
      <c r="F83" s="52"/>
      <c r="G83" s="71"/>
      <c r="H83" s="51"/>
    </row>
    <row r="84" spans="3:8" ht="12.75" customHeight="1">
      <c r="C84" s="93" t="s">
        <v>384</v>
      </c>
      <c r="D84" s="70" t="s">
        <v>339</v>
      </c>
      <c r="E84" s="59"/>
      <c r="F84" s="52"/>
      <c r="G84" s="71"/>
      <c r="H84" s="51"/>
    </row>
    <row r="85" spans="3:8" ht="12.75" customHeight="1">
      <c r="C85" s="93" t="s">
        <v>398</v>
      </c>
      <c r="D85" s="70" t="s">
        <v>339</v>
      </c>
      <c r="E85" s="59"/>
      <c r="F85" s="52"/>
      <c r="G85" s="71"/>
      <c r="H85" s="51"/>
    </row>
    <row r="86" spans="3:8" ht="12.75" customHeight="1">
      <c r="C86" s="93" t="s">
        <v>399</v>
      </c>
      <c r="D86" s="70" t="s">
        <v>339</v>
      </c>
      <c r="E86" s="59"/>
      <c r="F86" s="52"/>
      <c r="G86" s="71"/>
      <c r="H86" s="51"/>
    </row>
    <row r="87" spans="3:8" ht="12.75" customHeight="1">
      <c r="C87" s="51" t="s">
        <v>347</v>
      </c>
      <c r="D87" s="89" t="s">
        <v>415</v>
      </c>
      <c r="E87" s="59"/>
      <c r="F87" s="52"/>
      <c r="G87" s="71"/>
      <c r="H87" s="51"/>
    </row>
    <row r="88" spans="3:8" ht="12.75" customHeight="1">
      <c r="C88" s="59" t="s">
        <v>390</v>
      </c>
      <c r="D88" s="59"/>
      <c r="E88" s="59"/>
      <c r="F88" s="52"/>
      <c r="G88" s="71"/>
      <c r="H88" s="51"/>
    </row>
    <row r="89" spans="3:8" ht="12.75" customHeight="1">
      <c r="C89" s="60" t="s">
        <v>349</v>
      </c>
      <c r="D89" s="85" t="s">
        <v>350</v>
      </c>
      <c r="E89" s="85" t="s">
        <v>351</v>
      </c>
      <c r="F89" s="52"/>
      <c r="G89" s="71"/>
      <c r="H89" s="51"/>
    </row>
    <row r="90" spans="3:8" ht="12.75" customHeight="1">
      <c r="C90" s="54" t="s">
        <v>355</v>
      </c>
      <c r="D90" s="65">
        <v>0.058757</v>
      </c>
      <c r="E90" s="65">
        <v>0.050361</v>
      </c>
      <c r="F90" s="52"/>
      <c r="G90" s="90"/>
      <c r="H90" s="51"/>
    </row>
    <row r="91" spans="3:8" ht="12.75" customHeight="1">
      <c r="C91" s="59" t="s">
        <v>383</v>
      </c>
      <c r="D91" s="59"/>
      <c r="E91" s="59"/>
      <c r="F91" s="52"/>
      <c r="G91" s="71"/>
      <c r="H91" s="51"/>
    </row>
    <row r="92" spans="3:8" ht="12.75" customHeight="1">
      <c r="C92" s="59" t="s">
        <v>357</v>
      </c>
      <c r="D92" s="51"/>
      <c r="E92" s="51"/>
      <c r="F92" s="51"/>
      <c r="G92" s="71"/>
      <c r="H92" s="5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E58" sqref="E58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80.8515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28125" style="28" customWidth="1"/>
  </cols>
  <sheetData>
    <row r="1" spans="1:8" ht="18.75">
      <c r="A1" s="2"/>
      <c r="B1" s="2"/>
      <c r="C1" s="97" t="s">
        <v>283</v>
      </c>
      <c r="D1" s="97"/>
      <c r="E1" s="97"/>
      <c r="F1" s="97"/>
      <c r="G1" s="97"/>
      <c r="H1" s="26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9"/>
    </row>
    <row r="3" spans="1:8" ht="15.75" customHeight="1">
      <c r="A3" s="8"/>
      <c r="B3" s="8"/>
      <c r="C3" s="9"/>
      <c r="D3" s="3"/>
      <c r="E3" s="3"/>
      <c r="F3" s="6"/>
      <c r="G3" s="7"/>
      <c r="H3" s="39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52</v>
      </c>
      <c r="C9" t="s">
        <v>51</v>
      </c>
      <c r="D9" t="s">
        <v>21</v>
      </c>
      <c r="E9" s="37">
        <v>80000000</v>
      </c>
      <c r="F9" s="14">
        <v>793.8928</v>
      </c>
      <c r="G9" s="15">
        <v>0.1241</v>
      </c>
      <c r="H9" s="16">
        <v>41278</v>
      </c>
    </row>
    <row r="10" spans="1:11" ht="12.75" customHeight="1">
      <c r="A10">
        <v>2</v>
      </c>
      <c r="B10" t="s">
        <v>285</v>
      </c>
      <c r="C10" t="s">
        <v>284</v>
      </c>
      <c r="D10" t="s">
        <v>16</v>
      </c>
      <c r="E10" s="37">
        <v>50000000</v>
      </c>
      <c r="F10" s="14">
        <v>487.041</v>
      </c>
      <c r="G10" s="15">
        <v>0.0761</v>
      </c>
      <c r="H10" s="16">
        <v>41359</v>
      </c>
      <c r="J10" s="17"/>
      <c r="K10" s="36"/>
    </row>
    <row r="11" spans="1:10" ht="12.75" customHeight="1">
      <c r="A11" s="33"/>
      <c r="B11" s="33"/>
      <c r="C11" s="18" t="s">
        <v>55</v>
      </c>
      <c r="D11" s="18"/>
      <c r="E11" s="18"/>
      <c r="F11" s="19">
        <f>SUM(F9:F10)</f>
        <v>1280.9338</v>
      </c>
      <c r="G11" s="20">
        <f>SUM(G9:G10)</f>
        <v>0.2002</v>
      </c>
      <c r="H11" s="21"/>
      <c r="I11" s="30"/>
      <c r="J11" s="15"/>
    </row>
    <row r="12" spans="6:10" ht="12.75" customHeight="1">
      <c r="F12" s="14"/>
      <c r="G12" s="15"/>
      <c r="H12" s="16"/>
      <c r="J12" s="15"/>
    </row>
    <row r="13" spans="3:10" ht="12.75" customHeight="1">
      <c r="C13" s="1" t="s">
        <v>56</v>
      </c>
      <c r="F13" s="14"/>
      <c r="G13" s="15"/>
      <c r="H13" s="16"/>
      <c r="J13" s="15"/>
    </row>
    <row r="14" spans="1:10" ht="12.75" customHeight="1">
      <c r="A14">
        <v>3</v>
      </c>
      <c r="B14" t="s">
        <v>120</v>
      </c>
      <c r="C14" t="s">
        <v>73</v>
      </c>
      <c r="D14" t="s">
        <v>16</v>
      </c>
      <c r="E14" s="38">
        <v>50000000</v>
      </c>
      <c r="F14" s="14">
        <v>484.9035</v>
      </c>
      <c r="G14" s="15">
        <v>0.0758</v>
      </c>
      <c r="H14" s="16">
        <v>41361</v>
      </c>
      <c r="J14" s="15"/>
    </row>
    <row r="15" spans="1:10" ht="12.75" customHeight="1">
      <c r="A15" s="33"/>
      <c r="B15" s="33"/>
      <c r="C15" s="18" t="s">
        <v>55</v>
      </c>
      <c r="D15" s="18"/>
      <c r="E15" s="18"/>
      <c r="F15" s="19">
        <f>SUM(F14:F14)</f>
        <v>484.9035</v>
      </c>
      <c r="G15" s="20">
        <f>SUM(G14:G14)</f>
        <v>0.0758</v>
      </c>
      <c r="H15" s="21"/>
      <c r="I15" s="30"/>
      <c r="J15" s="15"/>
    </row>
    <row r="16" spans="6:10" ht="12.75" customHeight="1">
      <c r="F16" s="14"/>
      <c r="G16" s="15"/>
      <c r="H16" s="16"/>
      <c r="J16" s="15"/>
    </row>
    <row r="17" spans="3:8" ht="12.75" customHeight="1">
      <c r="C17" s="1" t="s">
        <v>126</v>
      </c>
      <c r="F17" s="14"/>
      <c r="G17" s="15"/>
      <c r="H17" s="16"/>
    </row>
    <row r="18" spans="3:8" ht="12.75" customHeight="1">
      <c r="C18" s="1" t="s">
        <v>127</v>
      </c>
      <c r="F18" s="14"/>
      <c r="G18" s="15"/>
      <c r="H18" s="16"/>
    </row>
    <row r="19" spans="1:8" ht="12.75" customHeight="1">
      <c r="A19">
        <v>4</v>
      </c>
      <c r="B19" t="s">
        <v>272</v>
      </c>
      <c r="C19" t="s">
        <v>335</v>
      </c>
      <c r="D19" t="s">
        <v>107</v>
      </c>
      <c r="E19" s="38">
        <v>75000000</v>
      </c>
      <c r="F19" s="14">
        <v>759.64725</v>
      </c>
      <c r="G19" s="15">
        <v>0.1188</v>
      </c>
      <c r="H19" s="16">
        <v>41831</v>
      </c>
    </row>
    <row r="20" spans="1:8" ht="12.75" customHeight="1">
      <c r="A20">
        <v>5</v>
      </c>
      <c r="B20" t="s">
        <v>269</v>
      </c>
      <c r="C20" t="s">
        <v>268</v>
      </c>
      <c r="D20" t="s">
        <v>107</v>
      </c>
      <c r="E20" s="38">
        <v>70000000</v>
      </c>
      <c r="F20" s="14">
        <v>707.966</v>
      </c>
      <c r="G20" s="15">
        <v>0.1107</v>
      </c>
      <c r="H20" s="16">
        <v>42126</v>
      </c>
    </row>
    <row r="21" spans="1:8" ht="12.75" customHeight="1">
      <c r="A21">
        <v>6</v>
      </c>
      <c r="B21" t="s">
        <v>135</v>
      </c>
      <c r="C21" t="s">
        <v>81</v>
      </c>
      <c r="D21" t="s">
        <v>112</v>
      </c>
      <c r="E21" s="38">
        <v>50000000</v>
      </c>
      <c r="F21" s="14">
        <v>502.226</v>
      </c>
      <c r="G21" s="15">
        <v>0.0785</v>
      </c>
      <c r="H21" s="16">
        <v>41901</v>
      </c>
    </row>
    <row r="22" spans="1:8" ht="12.75" customHeight="1">
      <c r="A22">
        <v>7</v>
      </c>
      <c r="B22" t="s">
        <v>132</v>
      </c>
      <c r="C22" t="s">
        <v>131</v>
      </c>
      <c r="D22" t="s">
        <v>107</v>
      </c>
      <c r="E22" s="38">
        <v>50000000</v>
      </c>
      <c r="F22" s="14">
        <v>502.028</v>
      </c>
      <c r="G22" s="15">
        <v>0.0785</v>
      </c>
      <c r="H22" s="16">
        <v>41432</v>
      </c>
    </row>
    <row r="23" spans="1:8" ht="12.75" customHeight="1">
      <c r="A23">
        <v>8</v>
      </c>
      <c r="B23" t="s">
        <v>129</v>
      </c>
      <c r="C23" t="s">
        <v>128</v>
      </c>
      <c r="D23" t="s">
        <v>107</v>
      </c>
      <c r="E23" s="38">
        <v>50000000</v>
      </c>
      <c r="F23" s="14">
        <v>501.653</v>
      </c>
      <c r="G23" s="15">
        <v>0.0784</v>
      </c>
      <c r="H23" s="16">
        <v>41981</v>
      </c>
    </row>
    <row r="24" spans="1:9" ht="12.75" customHeight="1">
      <c r="A24" s="33"/>
      <c r="B24" s="33"/>
      <c r="C24" s="18" t="s">
        <v>55</v>
      </c>
      <c r="D24" s="18"/>
      <c r="E24" s="18"/>
      <c r="F24" s="19">
        <f>SUM(F19:F23)</f>
        <v>2973.5202500000005</v>
      </c>
      <c r="G24" s="20">
        <f>SUM(G19:G23)</f>
        <v>0.4649</v>
      </c>
      <c r="H24" s="21"/>
      <c r="I24" s="30"/>
    </row>
    <row r="25" spans="6:8" ht="12.75" customHeight="1">
      <c r="F25" s="14"/>
      <c r="G25" s="15"/>
      <c r="H25" s="16"/>
    </row>
    <row r="26" spans="3:8" ht="12.75" customHeight="1">
      <c r="C26" s="1" t="s">
        <v>96</v>
      </c>
      <c r="F26" s="14">
        <v>1523.039872</v>
      </c>
      <c r="G26" s="15">
        <v>0.23809999999999998</v>
      </c>
      <c r="H26" s="16"/>
    </row>
    <row r="27" spans="1:9" ht="12.75" customHeight="1">
      <c r="A27" s="33"/>
      <c r="B27" s="33"/>
      <c r="C27" s="18" t="s">
        <v>55</v>
      </c>
      <c r="D27" s="18"/>
      <c r="E27" s="18"/>
      <c r="F27" s="19">
        <f>SUM(F26:F26)</f>
        <v>1523.039872</v>
      </c>
      <c r="G27" s="20">
        <f>SUM(G26:G26)</f>
        <v>0.23809999999999998</v>
      </c>
      <c r="H27" s="21"/>
      <c r="I27" s="30"/>
    </row>
    <row r="28" spans="6:8" ht="12.75" customHeight="1">
      <c r="F28" s="14"/>
      <c r="G28" s="15"/>
      <c r="H28" s="16"/>
    </row>
    <row r="29" spans="3:8" ht="12.75" customHeight="1">
      <c r="C29" s="1" t="s">
        <v>97</v>
      </c>
      <c r="F29" s="14"/>
      <c r="G29" s="15"/>
      <c r="H29" s="16"/>
    </row>
    <row r="30" spans="3:8" ht="12.75" customHeight="1">
      <c r="C30" s="1" t="s">
        <v>98</v>
      </c>
      <c r="F30" s="14">
        <v>134.490606</v>
      </c>
      <c r="G30" s="15">
        <v>0.021</v>
      </c>
      <c r="H30" s="16"/>
    </row>
    <row r="31" spans="1:9" ht="12.75" customHeight="1">
      <c r="A31" s="33"/>
      <c r="B31" s="33"/>
      <c r="C31" s="18" t="s">
        <v>55</v>
      </c>
      <c r="D31" s="18"/>
      <c r="E31" s="18"/>
      <c r="F31" s="19">
        <f>SUM(F30:F30)</f>
        <v>134.490606</v>
      </c>
      <c r="G31" s="20">
        <f>SUM(G30:G30)</f>
        <v>0.021</v>
      </c>
      <c r="H31" s="21"/>
      <c r="I31" s="30"/>
    </row>
    <row r="32" spans="1:9" ht="12.75" customHeight="1">
      <c r="A32" s="26"/>
      <c r="B32" s="26"/>
      <c r="C32" s="22" t="s">
        <v>99</v>
      </c>
      <c r="D32" s="22"/>
      <c r="E32" s="22"/>
      <c r="F32" s="23">
        <f>SUM(F11,F15,F24,F27,F31)</f>
        <v>6396.888028000001</v>
      </c>
      <c r="G32" s="24">
        <f>SUM(G11,G15,G24,G27,G31)</f>
        <v>1</v>
      </c>
      <c r="H32" s="25"/>
      <c r="I32" s="31"/>
    </row>
    <row r="33" ht="12.75" customHeight="1"/>
    <row r="34" ht="12.75" customHeight="1">
      <c r="C34" s="1" t="s">
        <v>100</v>
      </c>
    </row>
    <row r="35" ht="12.75" customHeight="1">
      <c r="C35" s="1" t="s">
        <v>334</v>
      </c>
    </row>
    <row r="36" ht="12.75" customHeight="1">
      <c r="C36" s="1"/>
    </row>
    <row r="37" spans="3:8" ht="12.75" customHeight="1">
      <c r="C37" s="51" t="s">
        <v>337</v>
      </c>
      <c r="D37" s="51"/>
      <c r="E37" s="51"/>
      <c r="F37" s="52"/>
      <c r="G37" s="51"/>
      <c r="H37" s="91"/>
    </row>
    <row r="38" spans="3:8" ht="12.75" customHeight="1">
      <c r="C38" s="51" t="s">
        <v>338</v>
      </c>
      <c r="D38" s="53" t="s">
        <v>339</v>
      </c>
      <c r="E38" s="51"/>
      <c r="F38" s="52"/>
      <c r="G38" s="51"/>
      <c r="H38" s="91"/>
    </row>
    <row r="39" spans="3:8" ht="12.75" customHeight="1">
      <c r="C39" s="51" t="s">
        <v>400</v>
      </c>
      <c r="D39" s="51"/>
      <c r="E39" s="51"/>
      <c r="F39" s="52"/>
      <c r="G39" s="51"/>
      <c r="H39" s="91"/>
    </row>
    <row r="40" spans="3:8" ht="12.75" customHeight="1">
      <c r="C40" s="54" t="s">
        <v>340</v>
      </c>
      <c r="D40" s="55">
        <v>1139.886273</v>
      </c>
      <c r="E40" s="51"/>
      <c r="F40" s="52"/>
      <c r="G40" s="51"/>
      <c r="H40" s="91"/>
    </row>
    <row r="41" spans="3:8" ht="12.75" customHeight="1">
      <c r="C41" s="54" t="s">
        <v>341</v>
      </c>
      <c r="D41" s="55">
        <v>1002.38772</v>
      </c>
      <c r="E41" s="51"/>
      <c r="F41" s="52"/>
      <c r="G41" s="51"/>
      <c r="H41" s="91"/>
    </row>
    <row r="42" spans="3:8" ht="12.75" customHeight="1">
      <c r="C42" s="54" t="s">
        <v>342</v>
      </c>
      <c r="D42" s="55">
        <v>1001.16909</v>
      </c>
      <c r="E42" s="51"/>
      <c r="F42" s="52"/>
      <c r="G42" s="51"/>
      <c r="H42" s="91"/>
    </row>
    <row r="43" spans="3:8" ht="12.75" customHeight="1">
      <c r="C43" s="54" t="s">
        <v>343</v>
      </c>
      <c r="D43" s="55">
        <v>1000.97163</v>
      </c>
      <c r="E43" s="51"/>
      <c r="F43" s="52"/>
      <c r="G43" s="51"/>
      <c r="H43" s="91"/>
    </row>
    <row r="44" spans="3:8" ht="12.75" customHeight="1">
      <c r="C44" s="54" t="s">
        <v>344</v>
      </c>
      <c r="D44" s="55">
        <v>1000.937709</v>
      </c>
      <c r="E44" s="51"/>
      <c r="F44" s="52"/>
      <c r="G44" s="51"/>
      <c r="H44" s="91"/>
    </row>
    <row r="45" spans="3:8" ht="12.75" customHeight="1">
      <c r="C45" s="54" t="s">
        <v>401</v>
      </c>
      <c r="D45" s="56"/>
      <c r="E45" s="51"/>
      <c r="F45" s="52"/>
      <c r="G45" s="51"/>
      <c r="H45" s="91"/>
    </row>
    <row r="46" spans="3:8" ht="12.75" customHeight="1">
      <c r="C46" s="54" t="s">
        <v>340</v>
      </c>
      <c r="D46" s="55">
        <v>1147.086</v>
      </c>
      <c r="E46" s="51"/>
      <c r="F46" s="52"/>
      <c r="G46" s="51"/>
      <c r="H46" s="91"/>
    </row>
    <row r="47" spans="3:8" ht="12.75" customHeight="1">
      <c r="C47" s="54" t="s">
        <v>341</v>
      </c>
      <c r="D47" s="55">
        <v>1002.65</v>
      </c>
      <c r="E47" s="51"/>
      <c r="F47" s="52"/>
      <c r="G47" s="51"/>
      <c r="H47" s="91"/>
    </row>
    <row r="48" spans="3:8" ht="12.75" customHeight="1">
      <c r="C48" s="54" t="s">
        <v>342</v>
      </c>
      <c r="D48" s="55">
        <v>1001.8698</v>
      </c>
      <c r="E48" s="51"/>
      <c r="F48" s="52"/>
      <c r="G48" s="51"/>
      <c r="H48" s="91"/>
    </row>
    <row r="49" spans="3:8" ht="12.75" customHeight="1">
      <c r="C49" s="54" t="s">
        <v>343</v>
      </c>
      <c r="D49" s="55">
        <v>1000.999</v>
      </c>
      <c r="E49" s="51"/>
      <c r="F49" s="52"/>
      <c r="G49" s="51"/>
      <c r="H49" s="91"/>
    </row>
    <row r="50" spans="3:8" ht="12.75" customHeight="1">
      <c r="C50" s="54" t="s">
        <v>344</v>
      </c>
      <c r="D50" s="55">
        <v>1000.9611</v>
      </c>
      <c r="E50" s="51"/>
      <c r="F50" s="52"/>
      <c r="G50" s="51"/>
      <c r="H50" s="91"/>
    </row>
    <row r="51" spans="3:8" ht="12.75" customHeight="1">
      <c r="C51" s="51" t="s">
        <v>384</v>
      </c>
      <c r="D51" s="70" t="s">
        <v>339</v>
      </c>
      <c r="E51" s="51"/>
      <c r="F51" s="52"/>
      <c r="G51" s="51"/>
      <c r="H51" s="91"/>
    </row>
    <row r="52" spans="3:8" ht="12.75" customHeight="1">
      <c r="C52" s="51" t="s">
        <v>398</v>
      </c>
      <c r="D52" s="70" t="s">
        <v>339</v>
      </c>
      <c r="E52" s="51"/>
      <c r="F52" s="52"/>
      <c r="G52" s="51"/>
      <c r="H52" s="91"/>
    </row>
    <row r="53" spans="3:8" ht="12.75" customHeight="1">
      <c r="C53" s="51" t="s">
        <v>399</v>
      </c>
      <c r="D53" s="70" t="s">
        <v>339</v>
      </c>
      <c r="E53" s="51"/>
      <c r="F53" s="52"/>
      <c r="G53" s="51"/>
      <c r="H53" s="91"/>
    </row>
    <row r="54" spans="3:8" ht="12.75" customHeight="1">
      <c r="C54" s="51" t="s">
        <v>347</v>
      </c>
      <c r="D54" s="89" t="s">
        <v>412</v>
      </c>
      <c r="E54" s="51"/>
      <c r="F54" s="52"/>
      <c r="G54" s="51"/>
      <c r="H54" s="91"/>
    </row>
    <row r="55" spans="3:8" ht="12.75" customHeight="1">
      <c r="C55" s="51" t="s">
        <v>348</v>
      </c>
      <c r="D55" s="59"/>
      <c r="E55" s="51"/>
      <c r="F55" s="52"/>
      <c r="G55" s="51"/>
      <c r="H55" s="91"/>
    </row>
    <row r="56" spans="3:8" ht="12.75" customHeight="1">
      <c r="C56" s="60" t="s">
        <v>349</v>
      </c>
      <c r="D56" s="61" t="s">
        <v>350</v>
      </c>
      <c r="E56" s="61" t="s">
        <v>351</v>
      </c>
      <c r="F56" s="62"/>
      <c r="G56" s="92"/>
      <c r="H56" s="91"/>
    </row>
    <row r="57" spans="3:8" ht="12.75" customHeight="1">
      <c r="C57" s="54" t="s">
        <v>352</v>
      </c>
      <c r="D57" s="63">
        <v>5.10108</v>
      </c>
      <c r="E57" s="63">
        <v>4.37214</v>
      </c>
      <c r="F57" s="64"/>
      <c r="G57" s="92"/>
      <c r="H57" s="91"/>
    </row>
    <row r="58" spans="3:8" ht="12.75" customHeight="1">
      <c r="C58" s="54" t="s">
        <v>353</v>
      </c>
      <c r="D58" s="96">
        <v>4.70044</v>
      </c>
      <c r="E58" s="96">
        <v>4.028752</v>
      </c>
      <c r="F58" s="64"/>
      <c r="G58" s="92"/>
      <c r="H58" s="91"/>
    </row>
    <row r="59" spans="3:8" ht="12.75">
      <c r="C59" s="54" t="s">
        <v>354</v>
      </c>
      <c r="D59" s="65">
        <v>5.2871760000000005</v>
      </c>
      <c r="E59" s="65">
        <v>4.531645</v>
      </c>
      <c r="F59" s="64"/>
      <c r="G59" s="92"/>
      <c r="H59" s="91"/>
    </row>
    <row r="60" spans="3:8" ht="12.75">
      <c r="C60" s="66" t="s">
        <v>355</v>
      </c>
      <c r="D60" s="65">
        <v>5.300221</v>
      </c>
      <c r="E60" s="65">
        <v>4.542825</v>
      </c>
      <c r="F60" s="64"/>
      <c r="G60" s="92"/>
      <c r="H60" s="91"/>
    </row>
    <row r="61" spans="3:8" ht="12.75">
      <c r="C61" s="67" t="s">
        <v>356</v>
      </c>
      <c r="D61" s="65"/>
      <c r="E61" s="65"/>
      <c r="F61" s="62"/>
      <c r="G61" s="92"/>
      <c r="H61" s="91"/>
    </row>
    <row r="62" spans="3:8" ht="12.75">
      <c r="C62" s="68" t="s">
        <v>357</v>
      </c>
      <c r="D62" s="69"/>
      <c r="E62" s="69"/>
      <c r="F62" s="62"/>
      <c r="G62" s="92"/>
      <c r="H62" s="91"/>
    </row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C65" sqref="C65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135.28125" style="0" bestFit="1" customWidth="1"/>
    <col min="4" max="5" width="15.57421875" style="0" customWidth="1"/>
    <col min="6" max="6" width="14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7109375" style="28" customWidth="1"/>
  </cols>
  <sheetData>
    <row r="1" spans="1:8" ht="18.75">
      <c r="A1" s="2"/>
      <c r="B1" s="2"/>
      <c r="C1" s="97" t="s">
        <v>286</v>
      </c>
      <c r="D1" s="97"/>
      <c r="E1" s="97"/>
      <c r="F1" s="97"/>
      <c r="G1" s="97"/>
      <c r="H1" s="26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40"/>
    </row>
    <row r="3" spans="1:8" ht="15.75" customHeight="1">
      <c r="A3" s="8"/>
      <c r="B3" s="8"/>
      <c r="C3" s="9"/>
      <c r="D3" s="3"/>
      <c r="E3" s="3"/>
      <c r="F3" s="6"/>
      <c r="G3" s="7"/>
      <c r="H3" s="40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56</v>
      </c>
      <c r="F8" s="14"/>
      <c r="G8" s="15"/>
      <c r="H8" s="16"/>
    </row>
    <row r="9" spans="1:8" ht="12.75" customHeight="1">
      <c r="A9">
        <v>1</v>
      </c>
      <c r="B9" t="s">
        <v>288</v>
      </c>
      <c r="C9" t="s">
        <v>287</v>
      </c>
      <c r="D9" t="s">
        <v>21</v>
      </c>
      <c r="E9" s="37">
        <v>100000000</v>
      </c>
      <c r="F9" s="14">
        <v>992.999</v>
      </c>
      <c r="G9" s="15">
        <v>0.0388</v>
      </c>
      <c r="H9" s="16">
        <v>41270</v>
      </c>
    </row>
    <row r="10" spans="1:11" ht="12.75" customHeight="1">
      <c r="A10">
        <v>2</v>
      </c>
      <c r="B10" t="s">
        <v>289</v>
      </c>
      <c r="C10" t="s">
        <v>87</v>
      </c>
      <c r="D10" t="s">
        <v>16</v>
      </c>
      <c r="E10" s="37">
        <v>100000000</v>
      </c>
      <c r="F10" s="14">
        <v>903.415</v>
      </c>
      <c r="G10" s="15">
        <v>0.0353</v>
      </c>
      <c r="H10" s="16">
        <v>41607</v>
      </c>
      <c r="J10" s="17"/>
      <c r="K10" s="36"/>
    </row>
    <row r="11" spans="1:10" ht="12.75" customHeight="1">
      <c r="A11">
        <v>3</v>
      </c>
      <c r="B11" t="s">
        <v>80</v>
      </c>
      <c r="C11" t="s">
        <v>79</v>
      </c>
      <c r="D11" t="s">
        <v>13</v>
      </c>
      <c r="E11" s="37">
        <v>70000000</v>
      </c>
      <c r="F11" s="14">
        <v>696.4237</v>
      </c>
      <c r="G11" s="15">
        <v>0.027200000000000002</v>
      </c>
      <c r="H11" s="16">
        <v>41263</v>
      </c>
      <c r="J11" s="15"/>
    </row>
    <row r="12" spans="1:10" ht="12.75" customHeight="1">
      <c r="A12">
        <v>4</v>
      </c>
      <c r="B12" t="s">
        <v>119</v>
      </c>
      <c r="C12" t="s">
        <v>118</v>
      </c>
      <c r="D12" t="s">
        <v>16</v>
      </c>
      <c r="E12" s="37">
        <v>50000000</v>
      </c>
      <c r="F12" s="14">
        <v>499.6035</v>
      </c>
      <c r="G12" s="15">
        <v>0.0195</v>
      </c>
      <c r="H12" s="16">
        <v>41247</v>
      </c>
      <c r="J12" s="15"/>
    </row>
    <row r="13" spans="1:10" ht="12.75" customHeight="1">
      <c r="A13">
        <v>5</v>
      </c>
      <c r="B13" t="s">
        <v>292</v>
      </c>
      <c r="C13" t="s">
        <v>336</v>
      </c>
      <c r="D13" t="s">
        <v>291</v>
      </c>
      <c r="E13" s="37">
        <v>50000000</v>
      </c>
      <c r="F13" s="14">
        <v>470.018</v>
      </c>
      <c r="G13" s="15">
        <v>0.0184</v>
      </c>
      <c r="H13" s="16">
        <v>41439</v>
      </c>
      <c r="J13" s="15"/>
    </row>
    <row r="14" spans="1:12" ht="12.75" customHeight="1">
      <c r="A14">
        <v>6</v>
      </c>
      <c r="B14" t="s">
        <v>122</v>
      </c>
      <c r="C14" t="s">
        <v>121</v>
      </c>
      <c r="D14" t="s">
        <v>16</v>
      </c>
      <c r="E14" s="37">
        <v>30000000</v>
      </c>
      <c r="F14" s="14">
        <v>289.3197</v>
      </c>
      <c r="G14" s="15">
        <v>0.0113</v>
      </c>
      <c r="H14" s="16">
        <v>41376</v>
      </c>
      <c r="J14" s="15"/>
      <c r="L14" s="43"/>
    </row>
    <row r="15" spans="1:10" ht="12.75" customHeight="1">
      <c r="A15" s="33"/>
      <c r="B15" s="33"/>
      <c r="C15" s="18" t="s">
        <v>55</v>
      </c>
      <c r="D15" s="18"/>
      <c r="E15" s="18"/>
      <c r="F15" s="19">
        <f>SUM(F9:F14)</f>
        <v>3851.7789000000002</v>
      </c>
      <c r="G15" s="20">
        <f>SUM(G9:G14)</f>
        <v>0.1505</v>
      </c>
      <c r="H15" s="21"/>
      <c r="I15" s="30"/>
      <c r="J15" s="15"/>
    </row>
    <row r="16" spans="6:10" ht="12.75" customHeight="1">
      <c r="F16" s="14"/>
      <c r="G16" s="15"/>
      <c r="H16" s="16"/>
      <c r="J16" s="15"/>
    </row>
    <row r="17" spans="3:10" ht="12.75" customHeight="1">
      <c r="C17" s="1" t="s">
        <v>126</v>
      </c>
      <c r="F17" s="14"/>
      <c r="G17" s="15"/>
      <c r="H17" s="16"/>
      <c r="J17" s="15"/>
    </row>
    <row r="18" spans="3:10" ht="12.75" customHeight="1">
      <c r="C18" s="1" t="s">
        <v>127</v>
      </c>
      <c r="F18" s="14"/>
      <c r="G18" s="15"/>
      <c r="H18" s="16"/>
      <c r="I18" s="30"/>
      <c r="J18" s="15"/>
    </row>
    <row r="19" spans="1:10" ht="12.75" customHeight="1">
      <c r="A19">
        <v>8</v>
      </c>
      <c r="B19" t="s">
        <v>298</v>
      </c>
      <c r="C19" t="s">
        <v>297</v>
      </c>
      <c r="D19" t="s">
        <v>290</v>
      </c>
      <c r="E19" s="38">
        <v>250000000</v>
      </c>
      <c r="F19" s="14">
        <v>2599.635</v>
      </c>
      <c r="G19" s="15">
        <v>0.1016</v>
      </c>
      <c r="H19" s="16">
        <v>41474</v>
      </c>
      <c r="J19" s="15"/>
    </row>
    <row r="20" spans="1:10" ht="12.75" customHeight="1">
      <c r="A20">
        <v>9</v>
      </c>
      <c r="B20" t="s">
        <v>300</v>
      </c>
      <c r="C20" t="s">
        <v>299</v>
      </c>
      <c r="D20" t="s">
        <v>247</v>
      </c>
      <c r="E20" s="38">
        <v>250000000</v>
      </c>
      <c r="F20" s="14">
        <v>2513.175</v>
      </c>
      <c r="G20" s="15">
        <v>0.09820000000000001</v>
      </c>
      <c r="H20" s="16">
        <v>41431</v>
      </c>
      <c r="J20" s="15"/>
    </row>
    <row r="21" spans="1:10" ht="12.75" customHeight="1">
      <c r="A21">
        <v>10</v>
      </c>
      <c r="B21" t="s">
        <v>258</v>
      </c>
      <c r="C21" t="s">
        <v>73</v>
      </c>
      <c r="D21" t="s">
        <v>250</v>
      </c>
      <c r="E21" s="38">
        <v>170000000</v>
      </c>
      <c r="F21" s="14">
        <v>1683.8619</v>
      </c>
      <c r="G21" s="15">
        <v>0.0658</v>
      </c>
      <c r="H21" s="16">
        <v>41397</v>
      </c>
      <c r="J21" s="15"/>
    </row>
    <row r="22" spans="1:10" ht="12.75" customHeight="1">
      <c r="A22">
        <v>11</v>
      </c>
      <c r="B22" t="s">
        <v>267</v>
      </c>
      <c r="C22" t="s">
        <v>266</v>
      </c>
      <c r="D22" t="s">
        <v>261</v>
      </c>
      <c r="E22" s="38">
        <v>150000000</v>
      </c>
      <c r="F22" s="14">
        <v>1502.4825</v>
      </c>
      <c r="G22" s="15">
        <v>0.0587</v>
      </c>
      <c r="H22" s="16">
        <v>41303</v>
      </c>
      <c r="I22" s="30"/>
      <c r="J22" s="15"/>
    </row>
    <row r="23" spans="1:10" ht="12.75" customHeight="1">
      <c r="A23">
        <v>12</v>
      </c>
      <c r="B23" t="s">
        <v>302</v>
      </c>
      <c r="C23" t="s">
        <v>301</v>
      </c>
      <c r="D23" t="s">
        <v>293</v>
      </c>
      <c r="E23" s="38">
        <v>150000000</v>
      </c>
      <c r="F23" s="14">
        <v>1330.002</v>
      </c>
      <c r="G23" s="15">
        <v>0.052000000000000005</v>
      </c>
      <c r="H23" s="16">
        <v>41591</v>
      </c>
      <c r="J23" s="15"/>
    </row>
    <row r="24" spans="1:10" ht="12.75" customHeight="1">
      <c r="A24">
        <v>13</v>
      </c>
      <c r="B24" t="s">
        <v>256</v>
      </c>
      <c r="C24" t="s">
        <v>121</v>
      </c>
      <c r="D24" t="s">
        <v>247</v>
      </c>
      <c r="E24" s="38">
        <v>100000000</v>
      </c>
      <c r="F24" s="14">
        <v>1012.36</v>
      </c>
      <c r="G24" s="15">
        <v>0.039599999999999996</v>
      </c>
      <c r="H24" s="16">
        <v>41869</v>
      </c>
      <c r="J24" s="15"/>
    </row>
    <row r="25" spans="1:10" ht="12.75" customHeight="1">
      <c r="A25">
        <v>14</v>
      </c>
      <c r="B25" t="s">
        <v>304</v>
      </c>
      <c r="C25" t="s">
        <v>303</v>
      </c>
      <c r="D25" t="s">
        <v>263</v>
      </c>
      <c r="E25" s="38">
        <v>100000000</v>
      </c>
      <c r="F25" s="14">
        <v>1003.983</v>
      </c>
      <c r="G25" s="15">
        <v>0.0392</v>
      </c>
      <c r="H25" s="16">
        <v>41859</v>
      </c>
      <c r="J25" s="15"/>
    </row>
    <row r="26" spans="1:10" ht="12.75" customHeight="1">
      <c r="A26">
        <v>15</v>
      </c>
      <c r="B26" t="s">
        <v>306</v>
      </c>
      <c r="C26" t="s">
        <v>305</v>
      </c>
      <c r="D26" t="s">
        <v>115</v>
      </c>
      <c r="E26" s="38">
        <v>100000000</v>
      </c>
      <c r="F26" s="14">
        <v>1003.858</v>
      </c>
      <c r="G26" s="15">
        <v>0.0392</v>
      </c>
      <c r="H26" s="16">
        <v>41862</v>
      </c>
      <c r="J26" s="15"/>
    </row>
    <row r="27" spans="1:8" ht="12.75" customHeight="1">
      <c r="A27">
        <v>16</v>
      </c>
      <c r="B27" t="s">
        <v>307</v>
      </c>
      <c r="C27" t="s">
        <v>121</v>
      </c>
      <c r="D27" t="s">
        <v>247</v>
      </c>
      <c r="E27" s="38">
        <v>94588000</v>
      </c>
      <c r="F27" s="14">
        <v>954.982203</v>
      </c>
      <c r="G27" s="15">
        <v>0.0373</v>
      </c>
      <c r="H27" s="16">
        <v>43360</v>
      </c>
    </row>
    <row r="28" spans="1:10" ht="12.75" customHeight="1">
      <c r="A28">
        <v>17</v>
      </c>
      <c r="B28" t="s">
        <v>308</v>
      </c>
      <c r="C28" t="s">
        <v>121</v>
      </c>
      <c r="D28" t="s">
        <v>247</v>
      </c>
      <c r="E28" s="38">
        <v>50000000</v>
      </c>
      <c r="F28" s="14">
        <v>511.827</v>
      </c>
      <c r="G28" s="15">
        <v>0.02</v>
      </c>
      <c r="H28" s="16">
        <v>42600</v>
      </c>
      <c r="J28" s="15"/>
    </row>
    <row r="29" spans="1:8" ht="12.75" customHeight="1">
      <c r="A29">
        <v>18</v>
      </c>
      <c r="B29" t="s">
        <v>310</v>
      </c>
      <c r="C29" t="s">
        <v>309</v>
      </c>
      <c r="D29" t="s">
        <v>107</v>
      </c>
      <c r="E29" s="38">
        <v>50000000</v>
      </c>
      <c r="F29" s="14">
        <v>506.843</v>
      </c>
      <c r="G29" s="15">
        <v>0.019799999999999998</v>
      </c>
      <c r="H29" s="16">
        <v>44267</v>
      </c>
    </row>
    <row r="30" spans="1:8" ht="12.75" customHeight="1">
      <c r="A30">
        <v>19</v>
      </c>
      <c r="B30" t="s">
        <v>274</v>
      </c>
      <c r="C30" t="s">
        <v>268</v>
      </c>
      <c r="D30" t="s">
        <v>107</v>
      </c>
      <c r="E30" s="38">
        <v>50000000</v>
      </c>
      <c r="F30" s="14">
        <v>504.2395</v>
      </c>
      <c r="G30" s="15">
        <v>0.0197</v>
      </c>
      <c r="H30" s="16">
        <v>42968</v>
      </c>
    </row>
    <row r="31" spans="1:8" ht="12.75" customHeight="1">
      <c r="A31">
        <v>20</v>
      </c>
      <c r="B31" t="s">
        <v>282</v>
      </c>
      <c r="C31" t="s">
        <v>85</v>
      </c>
      <c r="D31" t="s">
        <v>107</v>
      </c>
      <c r="E31" s="38">
        <v>50000000</v>
      </c>
      <c r="F31" s="14">
        <v>502.7365</v>
      </c>
      <c r="G31" s="15">
        <v>0.0197</v>
      </c>
      <c r="H31" s="16">
        <v>42245</v>
      </c>
    </row>
    <row r="32" spans="1:8" ht="12.75" customHeight="1">
      <c r="A32">
        <v>21</v>
      </c>
      <c r="B32" t="s">
        <v>137</v>
      </c>
      <c r="C32" t="s">
        <v>136</v>
      </c>
      <c r="D32" t="s">
        <v>115</v>
      </c>
      <c r="E32" s="38">
        <v>50000000</v>
      </c>
      <c r="F32" s="14">
        <v>501.846</v>
      </c>
      <c r="G32" s="15">
        <v>0.0196</v>
      </c>
      <c r="H32" s="16">
        <v>41879</v>
      </c>
    </row>
    <row r="33" spans="1:8" ht="12.75" customHeight="1">
      <c r="A33">
        <v>22</v>
      </c>
      <c r="B33" t="s">
        <v>311</v>
      </c>
      <c r="C33" t="s">
        <v>118</v>
      </c>
      <c r="D33" t="s">
        <v>295</v>
      </c>
      <c r="E33" s="38">
        <v>1182000</v>
      </c>
      <c r="F33" s="14">
        <v>11.646187</v>
      </c>
      <c r="G33" s="15">
        <v>0.0005</v>
      </c>
      <c r="H33" s="16">
        <v>41531</v>
      </c>
    </row>
    <row r="34" spans="1:8" ht="12.75" customHeight="1">
      <c r="A34">
        <v>23</v>
      </c>
      <c r="B34" t="s">
        <v>312</v>
      </c>
      <c r="C34" t="s">
        <v>301</v>
      </c>
      <c r="D34" t="s">
        <v>296</v>
      </c>
      <c r="E34" s="38">
        <v>841000</v>
      </c>
      <c r="F34" s="14">
        <v>8.309711</v>
      </c>
      <c r="G34" s="15">
        <v>0.0003</v>
      </c>
      <c r="H34" s="16">
        <v>41525</v>
      </c>
    </row>
    <row r="35" spans="1:8" ht="12.75" customHeight="1">
      <c r="A35">
        <v>24</v>
      </c>
      <c r="B35" t="s">
        <v>313</v>
      </c>
      <c r="C35" t="s">
        <v>118</v>
      </c>
      <c r="D35" t="s">
        <v>295</v>
      </c>
      <c r="E35" s="38">
        <v>620000</v>
      </c>
      <c r="F35" s="14">
        <v>6.084128</v>
      </c>
      <c r="G35" s="15">
        <v>0.0002</v>
      </c>
      <c r="H35" s="16">
        <v>41896</v>
      </c>
    </row>
    <row r="36" spans="1:8" ht="12.75" customHeight="1">
      <c r="A36">
        <v>25</v>
      </c>
      <c r="B36" t="s">
        <v>314</v>
      </c>
      <c r="C36" t="s">
        <v>297</v>
      </c>
      <c r="D36" t="s">
        <v>290</v>
      </c>
      <c r="E36" s="38">
        <v>609000</v>
      </c>
      <c r="F36" s="14">
        <v>5.917172</v>
      </c>
      <c r="G36" s="15">
        <v>0.0002</v>
      </c>
      <c r="H36" s="16">
        <v>42607</v>
      </c>
    </row>
    <row r="37" spans="1:8" ht="12.75" customHeight="1">
      <c r="A37">
        <v>26</v>
      </c>
      <c r="B37" t="s">
        <v>271</v>
      </c>
      <c r="C37" t="s">
        <v>270</v>
      </c>
      <c r="D37" t="s">
        <v>263</v>
      </c>
      <c r="E37" s="38">
        <v>81000</v>
      </c>
      <c r="F37" s="14">
        <v>0.816689</v>
      </c>
      <c r="G37" s="15">
        <v>0</v>
      </c>
      <c r="H37" s="16">
        <v>41877</v>
      </c>
    </row>
    <row r="38" spans="1:8" ht="12.75" customHeight="1">
      <c r="A38" s="33"/>
      <c r="B38" s="33"/>
      <c r="C38" s="18" t="s">
        <v>55</v>
      </c>
      <c r="D38" s="18"/>
      <c r="E38" s="18"/>
      <c r="F38" s="19">
        <f>SUM(F19:F37)</f>
        <v>16164.60549</v>
      </c>
      <c r="G38" s="20">
        <f>SUM(G19:G37)</f>
        <v>0.6316</v>
      </c>
      <c r="H38" s="21"/>
    </row>
    <row r="39" spans="6:8" ht="12.75" customHeight="1">
      <c r="F39" s="14"/>
      <c r="G39" s="15"/>
      <c r="H39" s="16"/>
    </row>
    <row r="40" spans="3:8" ht="12.75" customHeight="1">
      <c r="C40" s="1" t="s">
        <v>315</v>
      </c>
      <c r="F40" s="14"/>
      <c r="G40" s="15"/>
      <c r="H40" s="16"/>
    </row>
    <row r="41" spans="1:8" ht="12.75" customHeight="1">
      <c r="A41">
        <v>27</v>
      </c>
      <c r="B41" t="s">
        <v>317</v>
      </c>
      <c r="C41" t="s">
        <v>316</v>
      </c>
      <c r="D41" t="s">
        <v>293</v>
      </c>
      <c r="E41" s="38">
        <v>100000000</v>
      </c>
      <c r="F41" s="14">
        <v>1002.701</v>
      </c>
      <c r="G41" s="15">
        <v>0.0392</v>
      </c>
      <c r="H41" s="16">
        <v>41299</v>
      </c>
    </row>
    <row r="42" spans="1:8" ht="12.75" customHeight="1">
      <c r="A42">
        <v>28</v>
      </c>
      <c r="B42" t="s">
        <v>319</v>
      </c>
      <c r="C42" t="s">
        <v>318</v>
      </c>
      <c r="D42" t="s">
        <v>107</v>
      </c>
      <c r="E42" s="38">
        <v>100000000</v>
      </c>
      <c r="F42" s="14">
        <v>1001.528</v>
      </c>
      <c r="G42" s="15">
        <v>0.0392</v>
      </c>
      <c r="H42" s="16">
        <v>44852</v>
      </c>
    </row>
    <row r="43" spans="1:8" ht="12.75" customHeight="1">
      <c r="A43" s="33"/>
      <c r="B43" s="33"/>
      <c r="C43" s="18" t="s">
        <v>55</v>
      </c>
      <c r="D43" s="18"/>
      <c r="E43" s="18"/>
      <c r="F43" s="19">
        <f>SUM(F41:F42)</f>
        <v>2004.229</v>
      </c>
      <c r="G43" s="20">
        <f>SUM(G41:G42)</f>
        <v>0.0784</v>
      </c>
      <c r="H43" s="21"/>
    </row>
    <row r="44" spans="6:8" ht="12.75" customHeight="1">
      <c r="F44" s="14"/>
      <c r="G44" s="15"/>
      <c r="H44" s="16"/>
    </row>
    <row r="45" spans="3:9" ht="12.75" customHeight="1">
      <c r="C45" s="1" t="s">
        <v>96</v>
      </c>
      <c r="F45" s="14">
        <v>2516.413646</v>
      </c>
      <c r="G45" s="15">
        <v>0.0988</v>
      </c>
      <c r="H45" s="16"/>
      <c r="I45" s="30"/>
    </row>
    <row r="46" spans="1:8" ht="12.75" customHeight="1">
      <c r="A46" s="33"/>
      <c r="B46" s="33"/>
      <c r="C46" s="18" t="s">
        <v>55</v>
      </c>
      <c r="D46" s="18"/>
      <c r="E46" s="18"/>
      <c r="F46" s="19">
        <f>SUM(F45:F45)</f>
        <v>2516.413646</v>
      </c>
      <c r="G46" s="20">
        <f>SUM(G45:G45)</f>
        <v>0.0988</v>
      </c>
      <c r="H46" s="21"/>
    </row>
    <row r="47" spans="6:8" ht="12.75" customHeight="1">
      <c r="F47" s="14"/>
      <c r="G47" s="15"/>
      <c r="H47" s="16"/>
    </row>
    <row r="48" spans="3:8" ht="12.75" customHeight="1">
      <c r="C48" s="1" t="s">
        <v>97</v>
      </c>
      <c r="F48" s="14"/>
      <c r="G48" s="15"/>
      <c r="H48" s="16"/>
    </row>
    <row r="49" spans="3:8" ht="12.75" customHeight="1">
      <c r="C49" s="1" t="s">
        <v>98</v>
      </c>
      <c r="F49" s="14">
        <v>1042.619519</v>
      </c>
      <c r="G49" s="15">
        <v>0.0407</v>
      </c>
      <c r="H49" s="16"/>
    </row>
    <row r="50" spans="1:9" ht="12.75" customHeight="1">
      <c r="A50" s="33"/>
      <c r="B50" s="33"/>
      <c r="C50" s="18" t="s">
        <v>55</v>
      </c>
      <c r="D50" s="18"/>
      <c r="E50" s="18"/>
      <c r="F50" s="19">
        <f>SUM(F49:F49)</f>
        <v>1042.619519</v>
      </c>
      <c r="G50" s="20">
        <f>SUM(G49:G49)</f>
        <v>0.0407</v>
      </c>
      <c r="H50" s="21"/>
      <c r="I50" s="30"/>
    </row>
    <row r="51" spans="1:8" ht="12.75" customHeight="1">
      <c r="A51" s="26"/>
      <c r="B51" s="26"/>
      <c r="C51" s="22" t="s">
        <v>99</v>
      </c>
      <c r="D51" s="22"/>
      <c r="E51" s="22"/>
      <c r="F51" s="23">
        <f>SUM(F15,F38,F43,F46,F50)</f>
        <v>25579.646555</v>
      </c>
      <c r="G51" s="50">
        <f>SUM(G15,G38,G43,G46,G50)</f>
        <v>1</v>
      </c>
      <c r="H51" s="25"/>
    </row>
    <row r="52" ht="12.75" customHeight="1"/>
    <row r="53" spans="3:9" ht="12.75" customHeight="1">
      <c r="C53" s="1" t="s">
        <v>100</v>
      </c>
      <c r="I53" s="30"/>
    </row>
    <row r="54" ht="12.75" customHeight="1">
      <c r="C54" s="1" t="s">
        <v>334</v>
      </c>
    </row>
    <row r="55" ht="12.75" customHeight="1">
      <c r="C55" s="1"/>
    </row>
    <row r="56" spans="3:7" ht="12.75" customHeight="1">
      <c r="C56" s="51" t="s">
        <v>337</v>
      </c>
      <c r="D56" s="51"/>
      <c r="E56" s="51"/>
      <c r="F56" s="52"/>
      <c r="G56" s="51"/>
    </row>
    <row r="57" spans="3:9" ht="12.75" customHeight="1">
      <c r="C57" s="51" t="s">
        <v>338</v>
      </c>
      <c r="D57" s="53" t="s">
        <v>339</v>
      </c>
      <c r="E57" s="51"/>
      <c r="F57" s="52"/>
      <c r="G57" s="51"/>
      <c r="I57" s="30"/>
    </row>
    <row r="58" spans="3:9" ht="12.75" customHeight="1">
      <c r="C58" s="51" t="s">
        <v>400</v>
      </c>
      <c r="D58" s="51"/>
      <c r="E58" s="51"/>
      <c r="F58" s="52"/>
      <c r="G58" s="51"/>
      <c r="I58" s="31"/>
    </row>
    <row r="59" spans="3:7" ht="12.75" customHeight="1">
      <c r="C59" s="54" t="s">
        <v>388</v>
      </c>
      <c r="D59" s="55">
        <v>1108.712166</v>
      </c>
      <c r="E59" s="51"/>
      <c r="F59" s="52"/>
      <c r="G59" s="51"/>
    </row>
    <row r="60" spans="3:7" ht="12.75" customHeight="1">
      <c r="C60" s="54" t="s">
        <v>389</v>
      </c>
      <c r="D60" s="55">
        <v>1016.877999</v>
      </c>
      <c r="E60" s="51"/>
      <c r="F60" s="52"/>
      <c r="G60" s="51"/>
    </row>
    <row r="61" spans="3:7" ht="12.75" customHeight="1">
      <c r="C61" s="54" t="s">
        <v>401</v>
      </c>
      <c r="D61" s="56"/>
      <c r="E61" s="51"/>
      <c r="F61" s="52"/>
      <c r="G61" s="51"/>
    </row>
    <row r="62" spans="3:7" ht="12.75" customHeight="1">
      <c r="C62" s="54" t="s">
        <v>388</v>
      </c>
      <c r="D62" s="55">
        <v>1116.4699</v>
      </c>
      <c r="E62" s="51"/>
      <c r="F62" s="52"/>
      <c r="G62" s="51"/>
    </row>
    <row r="63" spans="3:7" ht="12.75" customHeight="1">
      <c r="C63" s="54" t="s">
        <v>389</v>
      </c>
      <c r="D63" s="55">
        <v>1023.929</v>
      </c>
      <c r="E63" s="51"/>
      <c r="F63" s="52"/>
      <c r="G63" s="51"/>
    </row>
    <row r="64" spans="3:7" ht="12.75" customHeight="1">
      <c r="C64" s="51" t="s">
        <v>384</v>
      </c>
      <c r="D64" s="70" t="s">
        <v>339</v>
      </c>
      <c r="E64" s="51"/>
      <c r="F64" s="52"/>
      <c r="G64" s="51"/>
    </row>
    <row r="65" spans="3:7" ht="12.75" customHeight="1">
      <c r="C65" s="51" t="s">
        <v>398</v>
      </c>
      <c r="D65" s="70" t="s">
        <v>339</v>
      </c>
      <c r="E65" s="51"/>
      <c r="F65" s="52"/>
      <c r="G65" s="51"/>
    </row>
    <row r="66" spans="3:7" ht="12.75" customHeight="1">
      <c r="C66" s="51" t="s">
        <v>399</v>
      </c>
      <c r="D66" s="70" t="s">
        <v>339</v>
      </c>
      <c r="E66" s="51"/>
      <c r="F66" s="52"/>
      <c r="G66" s="51"/>
    </row>
    <row r="67" spans="3:7" ht="12.75" customHeight="1">
      <c r="C67" s="51" t="s">
        <v>347</v>
      </c>
      <c r="D67" s="89" t="s">
        <v>413</v>
      </c>
      <c r="E67" s="51"/>
      <c r="F67" s="52"/>
      <c r="G67" s="51"/>
    </row>
    <row r="68" spans="3:7" ht="12.75" customHeight="1">
      <c r="C68" s="51" t="s">
        <v>391</v>
      </c>
      <c r="D68" s="59"/>
      <c r="E68" s="51"/>
      <c r="F68" s="52"/>
      <c r="G68" s="51"/>
    </row>
    <row r="69" spans="3:7" ht="12.75" customHeight="1">
      <c r="C69" s="60" t="s">
        <v>349</v>
      </c>
      <c r="D69" s="61" t="s">
        <v>350</v>
      </c>
      <c r="E69" s="61" t="s">
        <v>351</v>
      </c>
      <c r="F69" s="62"/>
      <c r="G69" s="92"/>
    </row>
    <row r="70" spans="3:7" ht="12.75" customHeight="1">
      <c r="C70" s="66" t="s">
        <v>382</v>
      </c>
      <c r="D70" s="65" t="s">
        <v>339</v>
      </c>
      <c r="E70" s="65" t="s">
        <v>339</v>
      </c>
      <c r="F70" s="62"/>
      <c r="G70" s="92"/>
    </row>
    <row r="71" spans="3:7" ht="12.75" customHeight="1">
      <c r="C71" s="67" t="s">
        <v>356</v>
      </c>
      <c r="D71" s="65"/>
      <c r="E71" s="65"/>
      <c r="F71" s="62"/>
      <c r="G71" s="92"/>
    </row>
    <row r="72" spans="3:7" ht="12.75" customHeight="1">
      <c r="C72" s="68" t="s">
        <v>357</v>
      </c>
      <c r="D72" s="69"/>
      <c r="E72" s="69"/>
      <c r="F72" s="62"/>
      <c r="G72" s="92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D59" sqref="D59"/>
    </sheetView>
  </sheetViews>
  <sheetFormatPr defaultColWidth="9.140625" defaultRowHeight="12.75"/>
  <cols>
    <col min="1" max="1" width="7.57421875" style="0" customWidth="1"/>
    <col min="2" max="2" width="15.00390625" style="0" customWidth="1"/>
    <col min="3" max="3" width="80.8515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00390625" style="28" customWidth="1"/>
  </cols>
  <sheetData>
    <row r="1" spans="1:8" ht="18.75">
      <c r="A1" s="2"/>
      <c r="B1" s="2"/>
      <c r="C1" s="97" t="s">
        <v>320</v>
      </c>
      <c r="D1" s="97"/>
      <c r="E1" s="97"/>
      <c r="F1" s="97"/>
      <c r="G1" s="97"/>
      <c r="H1" s="26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9"/>
    </row>
    <row r="3" spans="1:8" ht="15.75" customHeight="1">
      <c r="A3" s="8"/>
      <c r="B3" s="8"/>
      <c r="C3" s="9"/>
      <c r="D3" s="3"/>
      <c r="E3" s="3"/>
      <c r="F3" s="6"/>
      <c r="G3" s="7"/>
      <c r="H3" s="39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333</v>
      </c>
      <c r="F4" s="12" t="s">
        <v>6</v>
      </c>
      <c r="G4" s="13" t="s">
        <v>7</v>
      </c>
      <c r="H4" s="27" t="s">
        <v>8</v>
      </c>
      <c r="I4" s="29"/>
      <c r="L4" s="32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104</v>
      </c>
      <c r="C9" t="s">
        <v>103</v>
      </c>
      <c r="D9" t="s">
        <v>16</v>
      </c>
      <c r="E9" s="37">
        <v>50000000</v>
      </c>
      <c r="F9" s="14">
        <v>499.3315</v>
      </c>
      <c r="G9" s="15">
        <v>0.0944</v>
      </c>
      <c r="H9" s="16">
        <v>41250</v>
      </c>
    </row>
    <row r="10" spans="1:11" ht="12.75" customHeight="1">
      <c r="A10">
        <v>2</v>
      </c>
      <c r="B10" t="s">
        <v>106</v>
      </c>
      <c r="C10" t="s">
        <v>23</v>
      </c>
      <c r="D10" t="s">
        <v>13</v>
      </c>
      <c r="E10" s="37">
        <v>50000000</v>
      </c>
      <c r="F10" s="14">
        <v>488.5295</v>
      </c>
      <c r="G10" s="15">
        <v>0.0924</v>
      </c>
      <c r="H10" s="16">
        <v>41344</v>
      </c>
      <c r="J10" s="17"/>
      <c r="K10" s="36"/>
    </row>
    <row r="11" spans="1:10" ht="12.75" customHeight="1">
      <c r="A11" s="33"/>
      <c r="B11" s="33"/>
      <c r="C11" s="18" t="s">
        <v>55</v>
      </c>
      <c r="D11" s="18"/>
      <c r="E11" s="18"/>
      <c r="F11" s="19">
        <f>SUM(F9:F10)</f>
        <v>987.861</v>
      </c>
      <c r="G11" s="20">
        <f>SUM(G9:G10)</f>
        <v>0.1868</v>
      </c>
      <c r="H11" s="21"/>
      <c r="I11" s="30"/>
      <c r="J11" s="15"/>
    </row>
    <row r="12" spans="6:10" ht="12.75" customHeight="1">
      <c r="F12" s="14"/>
      <c r="G12" s="15"/>
      <c r="H12" s="16"/>
      <c r="J12" s="15"/>
    </row>
    <row r="13" spans="3:10" ht="12.75" customHeight="1">
      <c r="C13" s="1" t="s">
        <v>294</v>
      </c>
      <c r="F13" s="14"/>
      <c r="G13" s="15"/>
      <c r="H13" s="16"/>
      <c r="J13" s="15"/>
    </row>
    <row r="14" spans="1:10" ht="12.75" customHeight="1">
      <c r="A14">
        <v>3</v>
      </c>
      <c r="B14" t="s">
        <v>322</v>
      </c>
      <c r="C14" t="s">
        <v>321</v>
      </c>
      <c r="D14" t="s">
        <v>108</v>
      </c>
      <c r="E14" s="38">
        <v>50000000</v>
      </c>
      <c r="F14" s="14">
        <v>526.75</v>
      </c>
      <c r="G14" s="15">
        <v>0.09960000000000001</v>
      </c>
      <c r="H14" s="16">
        <v>47822</v>
      </c>
      <c r="I14" s="30"/>
      <c r="J14" s="15"/>
    </row>
    <row r="15" spans="1:10" ht="12.75" customHeight="1">
      <c r="A15">
        <v>4</v>
      </c>
      <c r="B15" t="s">
        <v>324</v>
      </c>
      <c r="C15" t="s">
        <v>323</v>
      </c>
      <c r="D15" t="s">
        <v>108</v>
      </c>
      <c r="E15" s="38">
        <v>50000000</v>
      </c>
      <c r="F15" s="14">
        <v>499.1625</v>
      </c>
      <c r="G15" s="15">
        <v>0.0944</v>
      </c>
      <c r="H15" s="16">
        <v>44723</v>
      </c>
      <c r="J15" s="15"/>
    </row>
    <row r="16" spans="1:10" ht="12.75" customHeight="1">
      <c r="A16" s="33"/>
      <c r="B16" s="33"/>
      <c r="C16" s="18" t="s">
        <v>55</v>
      </c>
      <c r="D16" s="18"/>
      <c r="E16" s="18"/>
      <c r="F16" s="19">
        <f>SUM(F14:F15)</f>
        <v>1025.9125</v>
      </c>
      <c r="G16" s="20">
        <f>SUM(G14:G15)</f>
        <v>0.194</v>
      </c>
      <c r="H16" s="21"/>
      <c r="J16" s="15"/>
    </row>
    <row r="17" spans="6:8" ht="12.75" customHeight="1">
      <c r="F17" s="14"/>
      <c r="G17" s="15"/>
      <c r="H17" s="16"/>
    </row>
    <row r="18" spans="3:8" ht="12.75" customHeight="1">
      <c r="C18" s="1" t="s">
        <v>126</v>
      </c>
      <c r="F18" s="14"/>
      <c r="G18" s="15"/>
      <c r="H18" s="16"/>
    </row>
    <row r="19" spans="3:9" ht="12.75" customHeight="1">
      <c r="C19" s="1" t="s">
        <v>127</v>
      </c>
      <c r="F19" s="14"/>
      <c r="G19" s="15"/>
      <c r="H19" s="16"/>
      <c r="I19" s="30"/>
    </row>
    <row r="20" spans="1:8" ht="12.75" customHeight="1">
      <c r="A20">
        <v>7</v>
      </c>
      <c r="B20" t="s">
        <v>325</v>
      </c>
      <c r="C20" t="s">
        <v>233</v>
      </c>
      <c r="D20" t="s">
        <v>107</v>
      </c>
      <c r="E20" s="38">
        <v>50000000</v>
      </c>
      <c r="F20" s="14">
        <v>506.8465</v>
      </c>
      <c r="G20" s="15">
        <v>0.0958</v>
      </c>
      <c r="H20" s="16">
        <v>42936</v>
      </c>
    </row>
    <row r="21" spans="1:8" ht="12.75" customHeight="1">
      <c r="A21">
        <v>8</v>
      </c>
      <c r="B21" t="s">
        <v>326</v>
      </c>
      <c r="C21" t="s">
        <v>318</v>
      </c>
      <c r="D21" t="s">
        <v>107</v>
      </c>
      <c r="E21" s="38">
        <v>50000000</v>
      </c>
      <c r="F21" s="14">
        <v>505.7045</v>
      </c>
      <c r="G21" s="15">
        <v>0.0956</v>
      </c>
      <c r="H21" s="16">
        <v>44774</v>
      </c>
    </row>
    <row r="22" spans="1:8" ht="12.75" customHeight="1">
      <c r="A22" s="33"/>
      <c r="B22" s="33"/>
      <c r="C22" s="18" t="s">
        <v>55</v>
      </c>
      <c r="D22" s="18"/>
      <c r="E22" s="18"/>
      <c r="F22" s="19">
        <f>SUM(F20:F21)</f>
        <v>1012.5509999999999</v>
      </c>
      <c r="G22" s="20">
        <f>SUM(G20:G21)</f>
        <v>0.19140000000000001</v>
      </c>
      <c r="H22" s="21"/>
    </row>
    <row r="23" spans="6:8" ht="12.75" customHeight="1">
      <c r="F23" s="14"/>
      <c r="G23" s="15"/>
      <c r="H23" s="16"/>
    </row>
    <row r="24" spans="3:8" ht="12.75" customHeight="1">
      <c r="C24" s="1" t="s">
        <v>315</v>
      </c>
      <c r="F24" s="14"/>
      <c r="G24" s="15"/>
      <c r="H24" s="16"/>
    </row>
    <row r="25" spans="1:9" ht="12.75" customHeight="1">
      <c r="A25">
        <v>9</v>
      </c>
      <c r="B25" t="s">
        <v>327</v>
      </c>
      <c r="C25" t="s">
        <v>309</v>
      </c>
      <c r="D25" t="s">
        <v>107</v>
      </c>
      <c r="E25" s="38">
        <v>50000000</v>
      </c>
      <c r="F25" s="14">
        <v>509.316</v>
      </c>
      <c r="G25" s="15">
        <v>0.09630000000000001</v>
      </c>
      <c r="H25" s="16">
        <v>44921</v>
      </c>
      <c r="I25" s="30"/>
    </row>
    <row r="26" spans="1:8" ht="12.75" customHeight="1">
      <c r="A26" s="33"/>
      <c r="B26" s="33"/>
      <c r="C26" s="18" t="s">
        <v>55</v>
      </c>
      <c r="D26" s="18"/>
      <c r="E26" s="18"/>
      <c r="F26" s="19">
        <f>SUM(F25:F25)</f>
        <v>509.316</v>
      </c>
      <c r="G26" s="20">
        <f>SUM(G25:G25)</f>
        <v>0.09630000000000001</v>
      </c>
      <c r="H26" s="21"/>
    </row>
    <row r="27" spans="6:8" ht="12.75" customHeight="1">
      <c r="F27" s="14"/>
      <c r="G27" s="15"/>
      <c r="H27" s="16"/>
    </row>
    <row r="28" spans="3:8" ht="12.75" customHeight="1">
      <c r="C28" s="1" t="s">
        <v>96</v>
      </c>
      <c r="F28" s="14">
        <v>1128.288724</v>
      </c>
      <c r="G28" s="15">
        <v>0.2135</v>
      </c>
      <c r="H28" s="16"/>
    </row>
    <row r="29" spans="1:9" ht="12.75" customHeight="1">
      <c r="A29" s="33"/>
      <c r="B29" s="33"/>
      <c r="C29" s="49" t="s">
        <v>55</v>
      </c>
      <c r="D29" s="18"/>
      <c r="E29" s="18"/>
      <c r="F29" s="19">
        <f>SUM(F28:F28)</f>
        <v>1128.288724</v>
      </c>
      <c r="G29" s="20">
        <f>SUM(G28:G28)</f>
        <v>0.2135</v>
      </c>
      <c r="H29" s="21"/>
      <c r="I29" s="30"/>
    </row>
    <row r="30" spans="6:8" ht="12.75" customHeight="1">
      <c r="F30" s="14"/>
      <c r="G30" s="15"/>
      <c r="H30" s="16"/>
    </row>
    <row r="31" spans="3:8" ht="12.75" customHeight="1">
      <c r="C31" s="1" t="s">
        <v>97</v>
      </c>
      <c r="F31" s="14"/>
      <c r="G31" s="15"/>
      <c r="H31" s="16"/>
    </row>
    <row r="32" spans="3:9" ht="12.75" customHeight="1">
      <c r="C32" s="1" t="s">
        <v>98</v>
      </c>
      <c r="F32" s="14">
        <v>625.328019</v>
      </c>
      <c r="G32" s="15">
        <v>0.118</v>
      </c>
      <c r="H32" s="16"/>
      <c r="I32" s="30"/>
    </row>
    <row r="33" spans="1:8" ht="12.75" customHeight="1">
      <c r="A33" s="33"/>
      <c r="B33" s="33"/>
      <c r="C33" s="18" t="s">
        <v>55</v>
      </c>
      <c r="D33" s="18"/>
      <c r="E33" s="18"/>
      <c r="F33" s="19">
        <f>SUM(F32:F32)</f>
        <v>625.328019</v>
      </c>
      <c r="G33" s="20">
        <f>SUM(G32:G32)</f>
        <v>0.118</v>
      </c>
      <c r="H33" s="21"/>
    </row>
    <row r="34" spans="1:8" ht="12.75" customHeight="1">
      <c r="A34" s="26"/>
      <c r="B34" s="26"/>
      <c r="C34" s="22" t="s">
        <v>99</v>
      </c>
      <c r="D34" s="22"/>
      <c r="E34" s="22"/>
      <c r="F34" s="23">
        <f>SUM(F11,F16,F22,F26,F29,F33)</f>
        <v>5289.257243</v>
      </c>
      <c r="G34" s="24">
        <f>SUM(G11,G16,G22,G26,G29,G33)</f>
        <v>1</v>
      </c>
      <c r="H34" s="25"/>
    </row>
    <row r="35" ht="12.75" customHeight="1"/>
    <row r="36" spans="3:9" ht="12.75" customHeight="1">
      <c r="C36" s="1" t="s">
        <v>100</v>
      </c>
      <c r="I36" s="30"/>
    </row>
    <row r="37" spans="3:9" ht="12.75" customHeight="1">
      <c r="C37" s="1" t="s">
        <v>334</v>
      </c>
      <c r="I37" s="31"/>
    </row>
    <row r="38" ht="12.75" customHeight="1">
      <c r="C38" s="1"/>
    </row>
    <row r="39" spans="3:6" ht="12.75" customHeight="1">
      <c r="C39" s="51" t="s">
        <v>337</v>
      </c>
      <c r="D39" s="51"/>
      <c r="E39" s="51"/>
      <c r="F39" s="52"/>
    </row>
    <row r="40" spans="3:6" ht="12.75" customHeight="1">
      <c r="C40" s="51" t="s">
        <v>338</v>
      </c>
      <c r="D40" s="53" t="s">
        <v>339</v>
      </c>
      <c r="E40" s="51"/>
      <c r="F40" s="52"/>
    </row>
    <row r="41" spans="3:6" ht="12.75" customHeight="1">
      <c r="C41" s="51" t="s">
        <v>400</v>
      </c>
      <c r="D41" s="51"/>
      <c r="E41" s="51"/>
      <c r="F41" s="52"/>
    </row>
    <row r="42" spans="3:6" ht="12.75" customHeight="1">
      <c r="C42" s="54" t="s">
        <v>340</v>
      </c>
      <c r="D42" s="55">
        <v>1068.539153</v>
      </c>
      <c r="E42" s="51"/>
      <c r="F42" s="52"/>
    </row>
    <row r="43" spans="3:6" ht="12.75" customHeight="1">
      <c r="C43" s="54" t="s">
        <v>344</v>
      </c>
      <c r="D43" s="55">
        <v>998.427266</v>
      </c>
      <c r="E43" s="51"/>
      <c r="F43" s="52"/>
    </row>
    <row r="44" spans="3:6" ht="12.75" customHeight="1">
      <c r="C44" s="54" t="s">
        <v>385</v>
      </c>
      <c r="D44" s="55">
        <v>1009.820379</v>
      </c>
      <c r="E44" s="51"/>
      <c r="F44" s="52"/>
    </row>
    <row r="45" spans="3:6" ht="12.75" customHeight="1">
      <c r="C45" s="54" t="s">
        <v>401</v>
      </c>
      <c r="D45" s="56"/>
      <c r="E45" s="51"/>
      <c r="F45" s="52"/>
    </row>
    <row r="46" spans="3:6" ht="12.75" customHeight="1">
      <c r="C46" s="54" t="s">
        <v>340</v>
      </c>
      <c r="D46" s="55">
        <v>1074.5099</v>
      </c>
      <c r="E46" s="51"/>
      <c r="F46" s="52"/>
    </row>
    <row r="47" spans="3:6" ht="12.75" customHeight="1">
      <c r="C47" s="54" t="s">
        <v>344</v>
      </c>
      <c r="D47" s="55">
        <v>1002.7028</v>
      </c>
      <c r="E47" s="51"/>
      <c r="F47" s="52"/>
    </row>
    <row r="48" spans="3:6" ht="12.75" customHeight="1">
      <c r="C48" s="54" t="s">
        <v>385</v>
      </c>
      <c r="D48" s="55">
        <v>1015.4625</v>
      </c>
      <c r="E48" s="51"/>
      <c r="F48" s="52"/>
    </row>
    <row r="49" spans="3:6" ht="12.75" customHeight="1">
      <c r="C49" s="51" t="s">
        <v>384</v>
      </c>
      <c r="D49" s="70" t="s">
        <v>339</v>
      </c>
      <c r="E49" s="51"/>
      <c r="F49" s="52"/>
    </row>
    <row r="50" spans="3:6" ht="12.75" customHeight="1">
      <c r="C50" s="51" t="s">
        <v>398</v>
      </c>
      <c r="D50" s="70" t="s">
        <v>339</v>
      </c>
      <c r="E50" s="51"/>
      <c r="F50" s="52"/>
    </row>
    <row r="51" spans="3:6" ht="12.75" customHeight="1">
      <c r="C51" s="51" t="s">
        <v>399</v>
      </c>
      <c r="D51" s="70" t="s">
        <v>339</v>
      </c>
      <c r="E51" s="51"/>
      <c r="F51" s="52"/>
    </row>
    <row r="52" spans="3:6" ht="12.75" customHeight="1">
      <c r="C52" s="51" t="s">
        <v>347</v>
      </c>
      <c r="D52" s="89" t="s">
        <v>414</v>
      </c>
      <c r="E52" s="51"/>
      <c r="F52" s="52"/>
    </row>
    <row r="53" spans="3:6" ht="12.75" customHeight="1">
      <c r="C53" s="51" t="s">
        <v>392</v>
      </c>
      <c r="D53" s="59"/>
      <c r="E53" s="51"/>
      <c r="F53" s="52"/>
    </row>
    <row r="54" spans="3:6" ht="12.75" customHeight="1">
      <c r="C54" s="60" t="s">
        <v>349</v>
      </c>
      <c r="D54" s="61" t="s">
        <v>350</v>
      </c>
      <c r="E54" s="61" t="s">
        <v>351</v>
      </c>
      <c r="F54" s="62"/>
    </row>
    <row r="55" spans="3:6" ht="12.75" customHeight="1">
      <c r="C55" s="54" t="s">
        <v>355</v>
      </c>
      <c r="D55" s="63">
        <v>1.146384</v>
      </c>
      <c r="E55" s="63">
        <v>0.982567</v>
      </c>
      <c r="F55" s="64"/>
    </row>
    <row r="56" spans="3:6" ht="12.75" customHeight="1">
      <c r="C56" s="54" t="s">
        <v>387</v>
      </c>
      <c r="D56" s="65" t="s">
        <v>416</v>
      </c>
      <c r="E56" s="65" t="s">
        <v>416</v>
      </c>
      <c r="F56" s="64"/>
    </row>
    <row r="57" spans="3:6" ht="12.75" customHeight="1">
      <c r="C57" s="67" t="s">
        <v>356</v>
      </c>
      <c r="D57" s="65"/>
      <c r="E57" s="65"/>
      <c r="F57" s="62"/>
    </row>
    <row r="58" spans="3:6" ht="12.75" customHeight="1">
      <c r="C58" s="68" t="s">
        <v>357</v>
      </c>
      <c r="D58" s="69"/>
      <c r="E58" s="69"/>
      <c r="F58" s="62"/>
    </row>
    <row r="59" ht="12.75" customHeight="1"/>
    <row r="60" ht="12.75" customHeight="1"/>
    <row r="61" ht="12.75" customHeight="1"/>
    <row r="62" ht="12.75" customHeight="1"/>
    <row r="63" ht="12.75" customHeight="1"/>
  </sheetData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X178075</cp:lastModifiedBy>
  <dcterms:created xsi:type="dcterms:W3CDTF">2011-07-16T04:33:57Z</dcterms:created>
  <dcterms:modified xsi:type="dcterms:W3CDTF">2012-12-10T04:14:28Z</dcterms:modified>
  <cp:category/>
  <cp:version/>
  <cp:contentType/>
  <cp:contentStatus/>
</cp:coreProperties>
</file>